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ายงานการซื้อ (ส่งพี่มุ)\รายงานปี 2566\"/>
    </mc:Choice>
  </mc:AlternateContent>
  <bookViews>
    <workbookView xWindow="0" yWindow="0" windowWidth="19200" windowHeight="11640" activeTab="3"/>
  </bookViews>
  <sheets>
    <sheet name="(1)ตค.64-ธค.64" sheetId="10" r:id="rId1"/>
    <sheet name="(2)ม.ค.65 - มี.ค.65" sheetId="7" r:id="rId2"/>
    <sheet name="(3)เมย-มิย.64" sheetId="8" r:id="rId3"/>
    <sheet name="(4)กค-กย.66" sheetId="9" r:id="rId4"/>
  </sheets>
  <definedNames>
    <definedName name="_xlnm.Print_Titles" localSheetId="3">'(4)กค-กย.66'!$1:$3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9" l="1"/>
  <c r="B41" i="9" l="1"/>
  <c r="E78" i="7" l="1"/>
  <c r="B78" i="7" l="1"/>
  <c r="E39" i="10" l="1"/>
  <c r="B39" i="10" s="1"/>
  <c r="E59" i="10"/>
  <c r="B59" i="10" s="1"/>
  <c r="I56" i="10"/>
  <c r="I20" i="10"/>
  <c r="I20" i="9" l="1"/>
  <c r="E61" i="8" l="1"/>
  <c r="B61" i="8"/>
  <c r="I59" i="8"/>
  <c r="I20" i="8"/>
  <c r="I56" i="7" l="1"/>
  <c r="I20" i="7"/>
</calcChain>
</file>

<file path=xl/sharedStrings.xml><?xml version="1.0" encoding="utf-8"?>
<sst xmlns="http://schemas.openxmlformats.org/spreadsheetml/2006/main" count="519" uniqueCount="205">
  <si>
    <t>ลำดับที่
(1)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</si>
  <si>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</si>
  <si>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</si>
  <si>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</si>
  <si>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</si>
  <si>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</si>
  <si>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</si>
  <si>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จำนวนเงินรวม
ที่จัดซื้อจัดจ้าง
(5)</t>
  </si>
  <si>
    <t>เอกสารอ้างอิง (6)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</si>
  <si>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</si>
  <si>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 xml:space="preserve"> งานพัสดุ  โรงพยาบาลบางระจัน</t>
  </si>
  <si>
    <t>0175548000097</t>
  </si>
  <si>
    <t>หจก.บางระจันปิโตรเลียม</t>
  </si>
  <si>
    <t>ซื้อน้ำมันเชื้อเพลิง</t>
  </si>
  <si>
    <t>ซื้อวัสดุก่อสร้าง</t>
  </si>
  <si>
    <t>ซื้อวัสดุไฟฟ้าและวิทยุ</t>
  </si>
  <si>
    <t xml:space="preserve"> -</t>
  </si>
  <si>
    <t>0173548000087</t>
  </si>
  <si>
    <t>หจก.พีเอสบี ดอทคอม</t>
  </si>
  <si>
    <t>ร้านมิตรสมัย</t>
  </si>
  <si>
    <t>3179900084890</t>
  </si>
  <si>
    <t>0175560000425</t>
  </si>
  <si>
    <t>รวมเงิน</t>
  </si>
  <si>
    <t>บ.คลังวิทยาศึกษา</t>
  </si>
  <si>
    <t>วัสดุไฟฟ้าและวิทยุ</t>
  </si>
  <si>
    <t>วัสดุสำนักงาน</t>
  </si>
  <si>
    <t>วัสดุคอมพิวเตอร์</t>
  </si>
  <si>
    <t>ร้าน ซี.ซี.ดี.ดีไซน์</t>
  </si>
  <si>
    <t>วัสดุงานบ้านงานครัว</t>
  </si>
  <si>
    <t>บ.ซีทูล ฮาร์ดแวร์ จำกัด</t>
  </si>
  <si>
    <t>บ.จริน เฟอร์นิเจอร์ฯ</t>
  </si>
  <si>
    <t>0175560000212</t>
  </si>
  <si>
    <t>จ้างซ่อมเครื่องพิมพ์</t>
  </si>
  <si>
    <t>เลขที่ IV-20210200012</t>
  </si>
  <si>
    <t>จ้างทำป้ายไวนิล</t>
  </si>
  <si>
    <t>ประจำไตรมาสที่ 3 (เดือนเมษายน  พ.ศ. 2564 ถึง เดือนมิถุนายน พ.ศ. 2564)</t>
  </si>
  <si>
    <t>29 เมย.64</t>
  </si>
  <si>
    <t>เลขที่ ISD640197</t>
  </si>
  <si>
    <t>เล่มที่งช 083 เลขที่ 21</t>
  </si>
  <si>
    <t>เล่มที่งช 083 เลขที่ 36</t>
  </si>
  <si>
    <t>16 เมย.64</t>
  </si>
  <si>
    <t>เลขที่ DS256404/00011</t>
  </si>
  <si>
    <t>7 เมย.64</t>
  </si>
  <si>
    <t>เลขที่ IV6404-0519</t>
  </si>
  <si>
    <t>บ.คลังวิทยาศึกษา จำกัด</t>
  </si>
  <si>
    <t>27 เมย.64</t>
  </si>
  <si>
    <t>เลขที่ IV6404-1199</t>
  </si>
  <si>
    <t>ร้านชนะกิจการยาง</t>
  </si>
  <si>
    <t>ซ่อมยางรถยนต์</t>
  </si>
  <si>
    <t>เล่มที่ 137 เลขที่ 23</t>
  </si>
  <si>
    <t>ซ่อมเครื่องสำรองไฟ</t>
  </si>
  <si>
    <t>เลขที่ DS256404/00005</t>
  </si>
  <si>
    <t>0175561000542</t>
  </si>
  <si>
    <t>บ.สหยนต์กลการ(สิงห์บุรี)จำกัด</t>
  </si>
  <si>
    <t>วัสดุยานพาหนะ</t>
  </si>
  <si>
    <t>27 พค.64</t>
  </si>
  <si>
    <t>เลขที่ -</t>
  </si>
  <si>
    <t>น.ส.จีรนันท์ เสือพงษ์</t>
  </si>
  <si>
    <t>21 พค.64</t>
  </si>
  <si>
    <t>เล่มที่  4   เลขที่  5</t>
  </si>
  <si>
    <t>บ.อัมรินท์มาเก็ตติ้ง จำกัด</t>
  </si>
  <si>
    <t>0105529039935</t>
  </si>
  <si>
    <t>19 พค.64</t>
  </si>
  <si>
    <t>เลขที่  AMH0013207</t>
  </si>
  <si>
    <t>จ้างซ่อมราวผ้าม่านห้องตรวจ</t>
  </si>
  <si>
    <t>24 พค.64</t>
  </si>
  <si>
    <t>เล่มที่  4   เลขที่  10</t>
  </si>
  <si>
    <t>บ.โฮสติ้ง โลตัส จำกัด</t>
  </si>
  <si>
    <t>เช่าโดเมนเนม ปี 2564</t>
  </si>
  <si>
    <t>5 พค.64</t>
  </si>
  <si>
    <t>เลขที่  HS64050342</t>
  </si>
  <si>
    <t>จ้างปรับปรุงทางเชื่อมอาคาร</t>
  </si>
  <si>
    <t>14 พค.64</t>
  </si>
  <si>
    <t>เล่มที่  4   เลขที่  6</t>
  </si>
  <si>
    <t>เล่มที่ 03 เลขที่ 069</t>
  </si>
  <si>
    <t>30 พค.64</t>
  </si>
  <si>
    <t>เลขที่ SA2-640630-01</t>
  </si>
  <si>
    <t>11 มิย.64</t>
  </si>
  <si>
    <t>เล่มที่  4   เลขที่  7</t>
  </si>
  <si>
    <t>7 มิย.64</t>
  </si>
  <si>
    <t>เลขที่ IN 640609</t>
  </si>
  <si>
    <t>ร้านตั๊มเฟอร์นิเจอร์</t>
  </si>
  <si>
    <t>21 มิย.64</t>
  </si>
  <si>
    <t>เล่มที่  19   เลขที่  2</t>
  </si>
  <si>
    <t>ครุภัณฑ์สำนักงาน</t>
  </si>
  <si>
    <t>เลขที่ DS256405/00023</t>
  </si>
  <si>
    <t>12 พค.64</t>
  </si>
  <si>
    <t>เลขที่ ISD640268</t>
  </si>
  <si>
    <t>บ.ณัฐพงษ์การช่างสิงห์บุรี จำกัด</t>
  </si>
  <si>
    <t>เล่มที่ 022 เลขที่ 1075</t>
  </si>
  <si>
    <t>ซ่อมเครื่องพิมพ์</t>
  </si>
  <si>
    <t>31 พค.64</t>
  </si>
  <si>
    <t>เลขที่ DS256405/00010</t>
  </si>
  <si>
    <t>1 มิย.64</t>
  </si>
  <si>
    <t>เลขที่ DS256406/00011</t>
  </si>
  <si>
    <t>ประจำไตรมาสที่ 1 (เดือนตุลาคม  พ.ศ. 2564 ถึง เดือนธันวาคม พ.ศ. 2564)</t>
  </si>
  <si>
    <t>31 ตค.64</t>
  </si>
  <si>
    <t>บ.สยามโกลบอลเฮ้าส์ จำกัดฯ</t>
  </si>
  <si>
    <t>วัสดุก่อสร้าง</t>
  </si>
  <si>
    <t>30 กย.64</t>
  </si>
  <si>
    <t>SHCA001CA-640930-0053</t>
  </si>
  <si>
    <t>ร้านวินัยซีเมนต์บล็อคฯ</t>
  </si>
  <si>
    <t>15 พย.64</t>
  </si>
  <si>
    <t>เล่มที่ 42 เลขที่ 20</t>
  </si>
  <si>
    <t>เล่มที่ 44 เลขที่ 20</t>
  </si>
  <si>
    <t>22 พย.64</t>
  </si>
  <si>
    <t>เลขที่ IV6411-1530</t>
  </si>
  <si>
    <t>บ.คลีนโปรดักส์ฯ</t>
  </si>
  <si>
    <t>เลขที่ IV64110051</t>
  </si>
  <si>
    <t>5 พย.64</t>
  </si>
  <si>
    <t>เลขที่ ISD640542</t>
  </si>
  <si>
    <t>นายศิริพันธ์ แก้วมาลา</t>
  </si>
  <si>
    <t>2 ธค.64</t>
  </si>
  <si>
    <t>เลขที่ DS256412/00011</t>
  </si>
  <si>
    <t>9 ธค.64</t>
  </si>
  <si>
    <t>เลขที่ IS64120187</t>
  </si>
  <si>
    <t>20 ธค.64</t>
  </si>
  <si>
    <t>ครุภัณฑ์โฆษณาฯ</t>
  </si>
  <si>
    <t>27 ธค.64</t>
  </si>
  <si>
    <t>เล่มที่ 089  เลขที่ 32</t>
  </si>
  <si>
    <t>010755100029</t>
  </si>
  <si>
    <t>017556000255</t>
  </si>
  <si>
    <t>ประจำไตรมาสที่ 2 (เดือนมกราคม  พ.ศ. 2565 ถึง เดือนมีนาคม พ.ศ. 2565)</t>
  </si>
  <si>
    <t>5 มค.65</t>
  </si>
  <si>
    <t>เลขที่ IV6501-0107</t>
  </si>
  <si>
    <t>หจก.จอมพิพัฒน์การโยธา</t>
  </si>
  <si>
    <t>จ้างทำทางลาดฯข้างห้องรังสีฯ</t>
  </si>
  <si>
    <t>6 มค.65</t>
  </si>
  <si>
    <t>เล่มที่ 4   เลขที่  18</t>
  </si>
  <si>
    <t>3 กพ.65</t>
  </si>
  <si>
    <t>เลขที่ ISS650306</t>
  </si>
  <si>
    <t>2 กพ.65</t>
  </si>
  <si>
    <t>เล่มที่ งช.090  เลขที่ 29</t>
  </si>
  <si>
    <t>เลขที่ ISS650305</t>
  </si>
  <si>
    <t>บ.นีโอ เมดิคอลฯ</t>
  </si>
  <si>
    <t>14 กพ.65</t>
  </si>
  <si>
    <t>เลขที่ IV65-000153</t>
  </si>
  <si>
    <t>วัสดุอื่น</t>
  </si>
  <si>
    <t>24 กพ.65</t>
  </si>
  <si>
    <t>เลขที่ ISS650500</t>
  </si>
  <si>
    <t>จ้างซ่อมคอมพิวเตอร์</t>
  </si>
  <si>
    <t>เลขที่ DS256502/00006</t>
  </si>
  <si>
    <t>จ้างซ่อมเครื่องสำรองไฟ</t>
  </si>
  <si>
    <t>เลขที่ DS256502/00008</t>
  </si>
  <si>
    <t>เลขที่ DS256502/00007</t>
  </si>
  <si>
    <t>เลขที่ DS256502/00010</t>
  </si>
  <si>
    <t>เลขที่ DS256502/00009</t>
  </si>
  <si>
    <t>18 มค.65</t>
  </si>
  <si>
    <t>เลขที่ DS256501/00048</t>
  </si>
  <si>
    <t>10 มค.65</t>
  </si>
  <si>
    <t>เลขที่ DS256501/00015</t>
  </si>
  <si>
    <t>เลขที่ DS256501/00016</t>
  </si>
  <si>
    <t>เล่มที่ 01 เลขที่ 013</t>
  </si>
  <si>
    <t>3 มีค.65</t>
  </si>
  <si>
    <t>เลขที่ IV6503-0289</t>
  </si>
  <si>
    <t>8 มีค.65</t>
  </si>
  <si>
    <t>เลขที่ DS256503/00029</t>
  </si>
  <si>
    <t>เลขที่ DS256503/00030</t>
  </si>
  <si>
    <t>ตั้มเฟอร์นิเจอร์</t>
  </si>
  <si>
    <t>9 มีค.65</t>
  </si>
  <si>
    <t>เลขที่ 002/2565</t>
  </si>
  <si>
    <t>นางปราณี  อินทวัฒน์</t>
  </si>
  <si>
    <t>เล่มที่ 1  เลขที่ 19</t>
  </si>
  <si>
    <t>28 มีค.65</t>
  </si>
  <si>
    <t>เล่มที่ 025 เลขที่ 1238</t>
  </si>
  <si>
    <t>1179900081851</t>
  </si>
  <si>
    <t>เล่มที่ 025 เลขที่ 1237</t>
  </si>
  <si>
    <t>จ้างซ่อมแอร์ฯ</t>
  </si>
  <si>
    <t>3160101031983</t>
  </si>
  <si>
    <t>ประจำไตรมาสที่ 4 (เดือนกรฎาคม  พ.ศ. 2566 ถึง เดือนกันยายน พ.ศ. 2566)</t>
  </si>
  <si>
    <t>เลขที่ ISS661918</t>
  </si>
  <si>
    <t>26 มิย.66</t>
  </si>
  <si>
    <t>แดงอินเตอร์ รุ่งเรืองทรัพย์</t>
  </si>
  <si>
    <t>ครุภัณฑ์ไฟฟ้าและวิทยุ</t>
  </si>
  <si>
    <t>19 กค.66</t>
  </si>
  <si>
    <t>30 มิย.66</t>
  </si>
  <si>
    <t>เลขที่ ISS662213</t>
  </si>
  <si>
    <t>10 กค.66</t>
  </si>
  <si>
    <t>เลขที่ DS256507/00032</t>
  </si>
  <si>
    <t>บ.คลีนโปรดักส์</t>
  </si>
  <si>
    <t>17 สค.66</t>
  </si>
  <si>
    <t>เลขที่ IV-66080094</t>
  </si>
  <si>
    <t>019554000419</t>
  </si>
  <si>
    <t>28 สค.66</t>
  </si>
  <si>
    <t>เลขที่ ISS662645</t>
  </si>
  <si>
    <t>เลขที่ ISS662616</t>
  </si>
  <si>
    <t>ORNC6608000091</t>
  </si>
  <si>
    <t>บ.ฟิวเตอร์มาร์ท จำกัด</t>
  </si>
  <si>
    <t>ซื้อวัสดุอื่น</t>
  </si>
  <si>
    <t>เลขที่ B077660442</t>
  </si>
  <si>
    <t>14 กย.66</t>
  </si>
  <si>
    <t>เลขที่ CR6609/0820</t>
  </si>
  <si>
    <t>ORNC6608000023</t>
  </si>
  <si>
    <t>จ้างซ่อมแอร์</t>
  </si>
  <si>
    <t>31 สค.66</t>
  </si>
  <si>
    <t>เล่มที่ 033 เลขที่ 1618</t>
  </si>
  <si>
    <t>สมยศการช่าง</t>
  </si>
  <si>
    <t>จ้างซ่อมรถยนต์ นข-997 สห</t>
  </si>
  <si>
    <t>19 กย.66</t>
  </si>
  <si>
    <t>เล่มที่ 003 เลขที่ 0133</t>
  </si>
  <si>
    <t>บ.เก้าสยามฯ</t>
  </si>
  <si>
    <t>จ้างซ่อมครุภัณฑ์การแพทย์</t>
  </si>
  <si>
    <t>073557003031</t>
  </si>
  <si>
    <t>0994000227906</t>
  </si>
  <si>
    <t>บ.มิตรสมัย คลังไฟฟ้า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</si>
</sst>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5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7" fillId="0" borderId="0" xfId="0" applyNumberFormat="1" applyFont="1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/>
    <xf numFmtId="0" fontId="9" fillId="0" borderId="2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A37" workbookViewId="0">
      <selection activeCell="B28" sqref="B28"/>
    </sheetView>
  </sheetViews>
  <sheetFormatPr defaultRowHeight="14.25" x14ac:dyDescent="0.2"/>
  <cols>
    <col min="1" max="1" width="6.375" style="15" customWidth="1"/>
    <col min="2" max="2" width="18.125" customWidth="1"/>
    <col min="3" max="3" width="22.375" customWidth="1"/>
    <col min="4" max="4" width="21.125" customWidth="1"/>
    <col min="5" max="5" width="13.875" customWidth="1"/>
    <col min="6" max="6" width="12.625" style="15" customWidth="1"/>
    <col min="7" max="7" width="18.25" customWidth="1"/>
    <col min="8" max="8" width="10" customWidth="1"/>
  </cols>
  <sheetData>
    <row r="1" spans="1:10" s="1" customFormat="1" ht="20.25" x14ac:dyDescent="0.25">
      <c r="A1" s="46" t="s">
        <v>9</v>
      </c>
      <c r="B1" s="46"/>
      <c r="C1" s="46"/>
      <c r="D1" s="46"/>
      <c r="E1" s="46"/>
      <c r="F1" s="46"/>
      <c r="G1" s="46"/>
      <c r="H1" s="46"/>
      <c r="I1" s="3"/>
      <c r="J1" s="3"/>
    </row>
    <row r="2" spans="1:10" s="1" customFormat="1" ht="20.25" x14ac:dyDescent="0.25">
      <c r="A2" s="46" t="s">
        <v>95</v>
      </c>
      <c r="B2" s="46"/>
      <c r="C2" s="46"/>
      <c r="D2" s="46"/>
      <c r="E2" s="46"/>
      <c r="F2" s="46"/>
      <c r="G2" s="46"/>
      <c r="H2" s="46"/>
      <c r="I2" s="3"/>
      <c r="J2" s="3"/>
    </row>
    <row r="3" spans="1:10" s="1" customFormat="1" ht="20.25" x14ac:dyDescent="0.25">
      <c r="A3" s="47" t="s">
        <v>10</v>
      </c>
      <c r="B3" s="47"/>
      <c r="C3" s="47"/>
      <c r="D3" s="47"/>
      <c r="E3" s="47"/>
      <c r="F3" s="47"/>
      <c r="G3" s="47"/>
      <c r="H3" s="47"/>
      <c r="I3" s="4"/>
      <c r="J3" s="4"/>
    </row>
    <row r="4" spans="1:10" s="1" customFormat="1" ht="20.25" customHeight="1" x14ac:dyDescent="0.25">
      <c r="A4" s="48" t="s">
        <v>0</v>
      </c>
      <c r="B4" s="50" t="s">
        <v>2</v>
      </c>
      <c r="C4" s="51" t="s">
        <v>3</v>
      </c>
      <c r="D4" s="52" t="s">
        <v>4</v>
      </c>
      <c r="E4" s="53" t="s">
        <v>7</v>
      </c>
      <c r="F4" s="54" t="s">
        <v>8</v>
      </c>
      <c r="G4" s="54"/>
      <c r="H4" s="55" t="s">
        <v>5</v>
      </c>
    </row>
    <row r="5" spans="1:10" s="2" customFormat="1" ht="34.5" customHeight="1" x14ac:dyDescent="0.25">
      <c r="A5" s="49"/>
      <c r="B5" s="50"/>
      <c r="C5" s="51"/>
      <c r="D5" s="52"/>
      <c r="E5" s="53"/>
      <c r="F5" s="28" t="s">
        <v>6</v>
      </c>
      <c r="G5" s="28" t="s">
        <v>1</v>
      </c>
      <c r="H5" s="56"/>
    </row>
    <row r="6" spans="1:10" s="2" customFormat="1" ht="23.25" customHeight="1" x14ac:dyDescent="0.25">
      <c r="A6" s="13">
        <v>1</v>
      </c>
      <c r="B6" s="12" t="s">
        <v>16</v>
      </c>
      <c r="C6" s="11" t="s">
        <v>12</v>
      </c>
      <c r="D6" s="9" t="s">
        <v>13</v>
      </c>
      <c r="E6" s="5">
        <v>25800</v>
      </c>
      <c r="F6" s="16" t="s">
        <v>96</v>
      </c>
      <c r="G6" s="6" t="s">
        <v>16</v>
      </c>
      <c r="H6" s="8">
        <v>1</v>
      </c>
    </row>
    <row r="7" spans="1:10" s="2" customFormat="1" ht="23.25" customHeight="1" x14ac:dyDescent="0.25">
      <c r="A7" s="13"/>
      <c r="B7" s="12"/>
      <c r="C7" s="6"/>
      <c r="D7" s="6"/>
      <c r="E7" s="14"/>
      <c r="F7" s="16"/>
      <c r="G7" s="6"/>
      <c r="H7" s="13"/>
    </row>
    <row r="8" spans="1:10" s="2" customFormat="1" ht="21.75" customHeight="1" x14ac:dyDescent="0.25">
      <c r="A8" s="13">
        <v>2</v>
      </c>
      <c r="B8" s="12" t="s">
        <v>120</v>
      </c>
      <c r="C8" s="6" t="s">
        <v>97</v>
      </c>
      <c r="D8" s="6" t="s">
        <v>98</v>
      </c>
      <c r="E8" s="14">
        <v>177</v>
      </c>
      <c r="F8" s="16" t="s">
        <v>99</v>
      </c>
      <c r="G8" s="29" t="s">
        <v>100</v>
      </c>
      <c r="H8" s="13">
        <v>1</v>
      </c>
    </row>
    <row r="9" spans="1:10" s="2" customFormat="1" ht="21.75" customHeight="1" x14ac:dyDescent="0.25">
      <c r="A9" s="13"/>
      <c r="B9" s="12"/>
      <c r="C9" s="6"/>
      <c r="D9" s="6"/>
      <c r="E9" s="14"/>
      <c r="F9" s="16"/>
      <c r="G9" s="6"/>
      <c r="H9" s="13"/>
    </row>
    <row r="10" spans="1:10" s="2" customFormat="1" ht="21.75" customHeight="1" x14ac:dyDescent="0.25">
      <c r="A10" s="13">
        <v>3</v>
      </c>
      <c r="B10" s="12"/>
      <c r="C10" s="6" t="s">
        <v>101</v>
      </c>
      <c r="D10" s="6" t="s">
        <v>98</v>
      </c>
      <c r="E10" s="14">
        <v>150</v>
      </c>
      <c r="F10" s="16" t="s">
        <v>102</v>
      </c>
      <c r="G10" s="6" t="s">
        <v>103</v>
      </c>
      <c r="H10" s="13">
        <v>1</v>
      </c>
    </row>
    <row r="11" spans="1:10" s="2" customFormat="1" ht="21.75" customHeight="1" x14ac:dyDescent="0.25">
      <c r="A11" s="13"/>
      <c r="B11" s="12"/>
      <c r="C11" s="6"/>
      <c r="D11" s="6"/>
      <c r="E11" s="14"/>
      <c r="F11" s="16"/>
      <c r="G11" s="6"/>
      <c r="H11" s="13"/>
    </row>
    <row r="12" spans="1:10" s="2" customFormat="1" ht="21.75" customHeight="1" x14ac:dyDescent="0.25">
      <c r="A12" s="13">
        <v>4</v>
      </c>
      <c r="B12" s="12"/>
      <c r="C12" s="6" t="s">
        <v>101</v>
      </c>
      <c r="D12" s="6" t="s">
        <v>98</v>
      </c>
      <c r="E12" s="14">
        <v>355</v>
      </c>
      <c r="F12" s="16" t="s">
        <v>102</v>
      </c>
      <c r="G12" s="6" t="s">
        <v>104</v>
      </c>
      <c r="H12" s="13">
        <v>1</v>
      </c>
    </row>
    <row r="13" spans="1:10" s="2" customFormat="1" ht="21.75" customHeight="1" x14ac:dyDescent="0.25">
      <c r="A13" s="13"/>
      <c r="B13" s="12"/>
      <c r="C13" s="6"/>
      <c r="D13" s="6"/>
      <c r="E13" s="14"/>
      <c r="F13" s="16"/>
      <c r="G13" s="6"/>
      <c r="H13" s="13"/>
    </row>
    <row r="14" spans="1:10" s="2" customFormat="1" ht="21.75" customHeight="1" x14ac:dyDescent="0.25">
      <c r="A14" s="13">
        <v>5</v>
      </c>
      <c r="B14" s="12" t="s">
        <v>11</v>
      </c>
      <c r="C14" s="6" t="s">
        <v>23</v>
      </c>
      <c r="D14" s="6" t="s">
        <v>26</v>
      </c>
      <c r="E14" s="14">
        <v>1825</v>
      </c>
      <c r="F14" s="16" t="s">
        <v>105</v>
      </c>
      <c r="G14" s="6" t="s">
        <v>106</v>
      </c>
      <c r="H14" s="13">
        <v>1</v>
      </c>
    </row>
    <row r="15" spans="1:10" s="2" customFormat="1" ht="21.75" customHeight="1" x14ac:dyDescent="0.25">
      <c r="A15" s="13"/>
      <c r="B15" s="12"/>
      <c r="C15" s="6"/>
      <c r="D15" s="6"/>
      <c r="E15" s="14"/>
      <c r="F15" s="16"/>
      <c r="G15" s="6"/>
      <c r="H15" s="13"/>
    </row>
    <row r="16" spans="1:10" s="2" customFormat="1" ht="21.75" customHeight="1" x14ac:dyDescent="0.25">
      <c r="A16" s="13">
        <v>6</v>
      </c>
      <c r="B16" s="12" t="s">
        <v>11</v>
      </c>
      <c r="C16" s="6" t="s">
        <v>23</v>
      </c>
      <c r="D16" s="6" t="s">
        <v>28</v>
      </c>
      <c r="E16" s="14">
        <v>616</v>
      </c>
      <c r="F16" s="16" t="s">
        <v>105</v>
      </c>
      <c r="G16" s="6" t="s">
        <v>106</v>
      </c>
      <c r="H16" s="13">
        <v>1</v>
      </c>
    </row>
    <row r="17" spans="1:9" s="2" customFormat="1" ht="20.25" x14ac:dyDescent="0.25">
      <c r="A17" s="13"/>
      <c r="B17" s="12"/>
      <c r="C17" s="6"/>
      <c r="D17" s="6"/>
      <c r="E17" s="14"/>
      <c r="F17" s="16"/>
      <c r="G17" s="6"/>
      <c r="H17" s="13"/>
    </row>
    <row r="18" spans="1:9" s="2" customFormat="1" ht="20.25" x14ac:dyDescent="0.25">
      <c r="A18" s="13">
        <v>7</v>
      </c>
      <c r="B18" s="12"/>
      <c r="C18" s="6" t="s">
        <v>107</v>
      </c>
      <c r="D18" s="6" t="s">
        <v>28</v>
      </c>
      <c r="E18" s="14">
        <v>2450.0300000000002</v>
      </c>
      <c r="F18" s="16" t="s">
        <v>105</v>
      </c>
      <c r="G18" s="6" t="s">
        <v>108</v>
      </c>
      <c r="H18" s="13">
        <v>1</v>
      </c>
    </row>
    <row r="19" spans="1:9" s="2" customFormat="1" ht="20.25" x14ac:dyDescent="0.25">
      <c r="A19" s="13"/>
      <c r="B19" s="12"/>
      <c r="C19" s="6"/>
      <c r="D19" s="6"/>
      <c r="E19" s="14"/>
      <c r="F19" s="16"/>
      <c r="G19" s="6"/>
      <c r="H19" s="13"/>
    </row>
    <row r="20" spans="1:9" s="2" customFormat="1" ht="20.25" x14ac:dyDescent="0.25">
      <c r="A20" s="13">
        <v>8</v>
      </c>
      <c r="B20" s="12" t="s">
        <v>21</v>
      </c>
      <c r="C20" s="11" t="s">
        <v>29</v>
      </c>
      <c r="D20" s="9" t="s">
        <v>15</v>
      </c>
      <c r="E20" s="5">
        <v>1350</v>
      </c>
      <c r="F20" s="16" t="s">
        <v>109</v>
      </c>
      <c r="G20" s="6" t="s">
        <v>110</v>
      </c>
      <c r="H20" s="13">
        <v>1</v>
      </c>
      <c r="I20" s="18">
        <f>E6+E8+E10+E12+E14+E16+E18+E20</f>
        <v>32723.03</v>
      </c>
    </row>
    <row r="21" spans="1:9" s="2" customFormat="1" ht="20.25" x14ac:dyDescent="0.25">
      <c r="A21" s="13"/>
      <c r="B21" s="12"/>
      <c r="C21" s="6"/>
      <c r="D21" s="6"/>
      <c r="E21" s="14"/>
      <c r="F21" s="16"/>
      <c r="G21" s="6"/>
      <c r="H21" s="13"/>
    </row>
    <row r="22" spans="1:9" s="1" customFormat="1" ht="20.25" x14ac:dyDescent="0.25">
      <c r="A22" s="48" t="s">
        <v>0</v>
      </c>
      <c r="B22" s="50" t="s">
        <v>2</v>
      </c>
      <c r="C22" s="51" t="s">
        <v>3</v>
      </c>
      <c r="D22" s="52" t="s">
        <v>4</v>
      </c>
      <c r="E22" s="53" t="s">
        <v>7</v>
      </c>
      <c r="F22" s="54" t="s">
        <v>8</v>
      </c>
      <c r="G22" s="54"/>
      <c r="H22" s="55" t="s">
        <v>5</v>
      </c>
    </row>
    <row r="23" spans="1:9" s="2" customFormat="1" ht="20.25" x14ac:dyDescent="0.25">
      <c r="A23" s="49"/>
      <c r="B23" s="50"/>
      <c r="C23" s="51"/>
      <c r="D23" s="52"/>
      <c r="E23" s="53"/>
      <c r="F23" s="28" t="s">
        <v>6</v>
      </c>
      <c r="G23" s="28" t="s">
        <v>1</v>
      </c>
      <c r="H23" s="56"/>
    </row>
    <row r="24" spans="1:9" s="2" customFormat="1" ht="20.25" x14ac:dyDescent="0.25">
      <c r="A24" s="13">
        <v>9</v>
      </c>
      <c r="B24" s="12" t="s">
        <v>16</v>
      </c>
      <c r="C24" s="32" t="s">
        <v>111</v>
      </c>
      <c r="D24" s="9" t="s">
        <v>24</v>
      </c>
      <c r="E24" s="5">
        <v>800</v>
      </c>
      <c r="F24" s="16" t="s">
        <v>112</v>
      </c>
      <c r="G24" s="6" t="s">
        <v>16</v>
      </c>
      <c r="H24" s="8">
        <v>1</v>
      </c>
    </row>
    <row r="25" spans="1:9" s="2" customFormat="1" ht="20.25" x14ac:dyDescent="0.25">
      <c r="A25" s="13"/>
      <c r="B25" s="12"/>
      <c r="C25" s="32"/>
      <c r="D25" s="9"/>
      <c r="E25" s="5"/>
      <c r="F25" s="7"/>
      <c r="G25" s="6"/>
      <c r="H25" s="8"/>
    </row>
    <row r="26" spans="1:9" s="2" customFormat="1" ht="20.25" x14ac:dyDescent="0.25">
      <c r="A26" s="13">
        <v>10</v>
      </c>
      <c r="B26" s="12" t="s">
        <v>17</v>
      </c>
      <c r="C26" s="32" t="s">
        <v>18</v>
      </c>
      <c r="D26" s="9" t="s">
        <v>26</v>
      </c>
      <c r="E26" s="5">
        <v>1200</v>
      </c>
      <c r="F26" s="16" t="s">
        <v>112</v>
      </c>
      <c r="G26" s="24" t="s">
        <v>113</v>
      </c>
      <c r="H26" s="8">
        <v>1</v>
      </c>
    </row>
    <row r="27" spans="1:9" s="2" customFormat="1" ht="20.25" x14ac:dyDescent="0.25">
      <c r="A27" s="13"/>
      <c r="B27" s="12"/>
      <c r="C27" s="9"/>
      <c r="D27" s="6"/>
      <c r="E27" s="14"/>
      <c r="F27" s="16"/>
      <c r="G27" s="6"/>
      <c r="H27" s="8"/>
    </row>
    <row r="28" spans="1:9" s="2" customFormat="1" ht="20.25" x14ac:dyDescent="0.25">
      <c r="A28" s="13">
        <v>11</v>
      </c>
      <c r="B28" s="12" t="s">
        <v>121</v>
      </c>
      <c r="C28" s="33" t="s">
        <v>88</v>
      </c>
      <c r="D28" s="10" t="s">
        <v>25</v>
      </c>
      <c r="E28" s="5">
        <v>2000</v>
      </c>
      <c r="F28" s="16" t="s">
        <v>114</v>
      </c>
      <c r="G28" s="24" t="s">
        <v>33</v>
      </c>
      <c r="H28" s="8">
        <v>1</v>
      </c>
    </row>
    <row r="29" spans="1:9" s="2" customFormat="1" ht="20.25" x14ac:dyDescent="0.25">
      <c r="A29" s="13"/>
      <c r="B29" s="12"/>
      <c r="C29" s="9"/>
      <c r="D29" s="6"/>
      <c r="E29" s="14"/>
      <c r="F29" s="16"/>
      <c r="G29" s="6"/>
      <c r="H29" s="8"/>
    </row>
    <row r="30" spans="1:9" s="2" customFormat="1" ht="20.25" x14ac:dyDescent="0.3">
      <c r="A30" s="13">
        <v>12</v>
      </c>
      <c r="B30" s="12" t="s">
        <v>21</v>
      </c>
      <c r="C30" s="34" t="s">
        <v>29</v>
      </c>
      <c r="D30" s="9" t="s">
        <v>24</v>
      </c>
      <c r="E30" s="14">
        <v>900</v>
      </c>
      <c r="F30" s="16" t="s">
        <v>116</v>
      </c>
      <c r="G30" s="6" t="s">
        <v>115</v>
      </c>
      <c r="H30" s="13">
        <v>1</v>
      </c>
    </row>
    <row r="31" spans="1:9" s="2" customFormat="1" ht="20.25" x14ac:dyDescent="0.25">
      <c r="A31" s="13"/>
      <c r="B31" s="12"/>
      <c r="C31" s="32"/>
      <c r="D31" s="9"/>
      <c r="E31" s="5"/>
      <c r="F31" s="7"/>
      <c r="G31" s="6"/>
      <c r="H31" s="8"/>
    </row>
    <row r="32" spans="1:9" s="2" customFormat="1" ht="20.25" x14ac:dyDescent="0.25">
      <c r="A32" s="13">
        <v>13</v>
      </c>
      <c r="B32" s="12" t="s">
        <v>20</v>
      </c>
      <c r="C32" s="9" t="s">
        <v>19</v>
      </c>
      <c r="D32" s="6" t="s">
        <v>117</v>
      </c>
      <c r="E32" s="14">
        <v>2950</v>
      </c>
      <c r="F32" s="16" t="s">
        <v>118</v>
      </c>
      <c r="G32" s="6" t="s">
        <v>119</v>
      </c>
      <c r="H32" s="13">
        <v>1</v>
      </c>
    </row>
    <row r="33" spans="1:8" s="2" customFormat="1" ht="20.25" x14ac:dyDescent="0.25">
      <c r="A33" s="13"/>
      <c r="B33" s="12"/>
      <c r="C33" s="6"/>
      <c r="D33" s="6"/>
      <c r="E33" s="14"/>
      <c r="F33" s="16"/>
      <c r="G33" s="6"/>
      <c r="H33" s="13"/>
    </row>
    <row r="34" spans="1:8" s="2" customFormat="1" ht="20.25" x14ac:dyDescent="0.25">
      <c r="A34" s="13"/>
      <c r="B34" s="12"/>
      <c r="C34" s="6"/>
      <c r="D34" s="6"/>
      <c r="E34" s="14"/>
      <c r="F34" s="16"/>
      <c r="G34" s="17"/>
      <c r="H34" s="13"/>
    </row>
    <row r="35" spans="1:8" s="2" customFormat="1" ht="20.25" x14ac:dyDescent="0.25">
      <c r="A35" s="13"/>
      <c r="B35" s="12"/>
      <c r="C35" s="6"/>
      <c r="D35" s="6"/>
      <c r="E35" s="14"/>
      <c r="F35" s="16"/>
      <c r="G35" s="6"/>
      <c r="H35" s="13"/>
    </row>
    <row r="36" spans="1:8" ht="20.25" x14ac:dyDescent="0.2">
      <c r="A36" s="13"/>
      <c r="B36" s="12"/>
      <c r="C36" s="6"/>
      <c r="D36" s="6"/>
      <c r="E36" s="14"/>
      <c r="F36" s="16"/>
      <c r="G36" s="6"/>
      <c r="H36" s="13"/>
    </row>
    <row r="37" spans="1:8" ht="20.25" x14ac:dyDescent="0.2">
      <c r="A37" s="13"/>
      <c r="B37" s="12"/>
      <c r="C37" s="6"/>
      <c r="D37" s="6"/>
      <c r="E37" s="14"/>
      <c r="F37" s="16"/>
      <c r="G37" s="6"/>
      <c r="H37" s="13"/>
    </row>
    <row r="38" spans="1:8" ht="20.25" x14ac:dyDescent="0.2">
      <c r="A38" s="13"/>
      <c r="B38" s="12"/>
      <c r="C38" s="11"/>
      <c r="D38" s="10"/>
      <c r="E38" s="5"/>
      <c r="F38" s="16"/>
      <c r="G38" s="6"/>
      <c r="H38" s="8"/>
    </row>
    <row r="39" spans="1:8" s="1" customFormat="1" ht="15" x14ac:dyDescent="0.25">
      <c r="A39" s="20" t="s">
        <v>22</v>
      </c>
      <c r="B39" s="57" t="str">
        <f>BAHTTEXT(E39)</f>
        <v>สี่หมื่นห้าร้อยเจ็ดสิบสามบาทสามสตางค์</v>
      </c>
      <c r="C39" s="58"/>
      <c r="D39" s="59"/>
      <c r="E39" s="22">
        <f>E6+E8+E10+E12+E14+E16+E18+E20+E24+E26+E28+E30+E32</f>
        <v>40573.03</v>
      </c>
      <c r="F39" s="20"/>
      <c r="G39" s="21"/>
      <c r="H39" s="21"/>
    </row>
    <row r="40" spans="1:8" ht="20.25" x14ac:dyDescent="0.2">
      <c r="A40" s="48" t="s">
        <v>0</v>
      </c>
      <c r="B40" s="50" t="s">
        <v>2</v>
      </c>
      <c r="C40" s="51" t="s">
        <v>3</v>
      </c>
      <c r="D40" s="52" t="s">
        <v>4</v>
      </c>
      <c r="E40" s="53" t="s">
        <v>7</v>
      </c>
      <c r="F40" s="54" t="s">
        <v>8</v>
      </c>
      <c r="G40" s="54"/>
      <c r="H40" s="55" t="s">
        <v>5</v>
      </c>
    </row>
    <row r="41" spans="1:8" ht="20.25" x14ac:dyDescent="0.2">
      <c r="A41" s="49"/>
      <c r="B41" s="50"/>
      <c r="C41" s="51"/>
      <c r="D41" s="52"/>
      <c r="E41" s="53"/>
      <c r="F41" s="28" t="s">
        <v>6</v>
      </c>
      <c r="G41" s="28" t="s">
        <v>1</v>
      </c>
      <c r="H41" s="56"/>
    </row>
    <row r="42" spans="1:8" s="1" customFormat="1" ht="20.25" x14ac:dyDescent="0.25">
      <c r="A42" s="13"/>
      <c r="B42" s="12"/>
      <c r="C42" s="11"/>
      <c r="D42" s="9"/>
      <c r="E42" s="5"/>
      <c r="F42" s="16"/>
      <c r="G42" s="6"/>
      <c r="H42" s="13"/>
    </row>
    <row r="43" spans="1:8" s="2" customFormat="1" ht="20.25" x14ac:dyDescent="0.25">
      <c r="A43" s="13"/>
      <c r="B43" s="12"/>
      <c r="C43" s="6"/>
      <c r="D43" s="6"/>
      <c r="E43" s="14"/>
      <c r="F43" s="16"/>
      <c r="G43" s="6"/>
      <c r="H43" s="13"/>
    </row>
    <row r="44" spans="1:8" ht="20.25" x14ac:dyDescent="0.2">
      <c r="A44" s="13"/>
      <c r="B44" s="12"/>
      <c r="C44" s="11"/>
      <c r="D44" s="6"/>
      <c r="E44" s="5"/>
      <c r="F44" s="16"/>
      <c r="G44" s="6"/>
      <c r="H44" s="13"/>
    </row>
    <row r="45" spans="1:8" ht="20.25" x14ac:dyDescent="0.2">
      <c r="A45" s="13"/>
      <c r="B45" s="12"/>
      <c r="C45" s="6"/>
      <c r="D45" s="6"/>
      <c r="E45" s="14"/>
      <c r="F45" s="16"/>
      <c r="G45" s="6"/>
      <c r="H45" s="13"/>
    </row>
    <row r="46" spans="1:8" ht="20.25" x14ac:dyDescent="0.2">
      <c r="A46" s="13"/>
      <c r="B46" s="12"/>
      <c r="C46" s="11"/>
      <c r="D46" s="9"/>
      <c r="E46" s="5"/>
      <c r="F46" s="16"/>
      <c r="G46" s="17"/>
      <c r="H46" s="13"/>
    </row>
    <row r="47" spans="1:8" ht="20.25" x14ac:dyDescent="0.2">
      <c r="A47" s="13"/>
      <c r="B47" s="12"/>
      <c r="C47" s="6"/>
      <c r="D47" s="6"/>
      <c r="E47" s="14"/>
      <c r="F47" s="16"/>
      <c r="G47" s="6"/>
      <c r="H47" s="13"/>
    </row>
    <row r="48" spans="1:8" ht="20.25" x14ac:dyDescent="0.2">
      <c r="A48" s="13"/>
      <c r="B48" s="12"/>
      <c r="C48" s="11"/>
      <c r="D48" s="9"/>
      <c r="E48" s="5"/>
      <c r="F48" s="16"/>
      <c r="G48" s="17"/>
      <c r="H48" s="13"/>
    </row>
    <row r="49" spans="1:9" ht="20.25" x14ac:dyDescent="0.2">
      <c r="A49" s="13"/>
      <c r="B49" s="12"/>
      <c r="C49" s="11"/>
      <c r="D49" s="9"/>
      <c r="E49" s="5"/>
      <c r="F49" s="7"/>
      <c r="G49" s="6"/>
      <c r="H49" s="8"/>
    </row>
    <row r="50" spans="1:9" ht="20.25" x14ac:dyDescent="0.2">
      <c r="A50" s="13"/>
      <c r="B50" s="12"/>
      <c r="C50" s="6"/>
      <c r="D50" s="6"/>
      <c r="E50" s="14"/>
      <c r="F50" s="16"/>
      <c r="G50" s="6"/>
      <c r="H50" s="13"/>
    </row>
    <row r="51" spans="1:9" ht="20.25" x14ac:dyDescent="0.2">
      <c r="A51" s="13"/>
      <c r="B51" s="12"/>
      <c r="C51" s="11"/>
      <c r="D51" s="9"/>
      <c r="E51" s="5"/>
      <c r="F51" s="7"/>
      <c r="G51" s="6"/>
      <c r="H51" s="8"/>
    </row>
    <row r="52" spans="1:9" ht="20.25" x14ac:dyDescent="0.2">
      <c r="A52" s="13"/>
      <c r="B52" s="12"/>
      <c r="C52" s="11"/>
      <c r="D52" s="9"/>
      <c r="E52" s="5"/>
      <c r="F52" s="16"/>
      <c r="G52" s="6"/>
      <c r="H52" s="13"/>
    </row>
    <row r="53" spans="1:9" ht="20.25" x14ac:dyDescent="0.2">
      <c r="A53" s="13"/>
      <c r="B53" s="12"/>
      <c r="C53" s="11"/>
      <c r="D53" s="9"/>
      <c r="E53" s="5"/>
      <c r="F53" s="7"/>
      <c r="G53" s="6"/>
      <c r="H53" s="8"/>
    </row>
    <row r="54" spans="1:9" ht="20.25" x14ac:dyDescent="0.2">
      <c r="A54" s="13"/>
      <c r="B54" s="12"/>
      <c r="C54" s="6"/>
      <c r="D54" s="6"/>
      <c r="E54" s="14"/>
      <c r="F54" s="16"/>
      <c r="G54" s="17"/>
      <c r="H54" s="13"/>
    </row>
    <row r="55" spans="1:9" ht="20.25" x14ac:dyDescent="0.2">
      <c r="A55" s="13"/>
      <c r="B55" s="12"/>
      <c r="C55" s="6"/>
      <c r="D55" s="6"/>
      <c r="E55" s="14"/>
      <c r="F55" s="16"/>
      <c r="G55" s="6"/>
      <c r="H55" s="13"/>
    </row>
    <row r="56" spans="1:9" ht="20.25" x14ac:dyDescent="0.2">
      <c r="A56" s="13"/>
      <c r="B56" s="12"/>
      <c r="C56" s="11"/>
      <c r="D56" s="9"/>
      <c r="E56" s="5"/>
      <c r="F56" s="16"/>
      <c r="G56" s="6"/>
      <c r="H56" s="8"/>
      <c r="I56" s="19">
        <f>E36+E38+E42+E44+E46+E48+E50+E52+E54+E56</f>
        <v>0</v>
      </c>
    </row>
    <row r="57" spans="1:9" ht="20.25" x14ac:dyDescent="0.2">
      <c r="A57" s="13"/>
      <c r="B57" s="12"/>
      <c r="C57" s="11"/>
      <c r="D57" s="9"/>
      <c r="E57" s="5"/>
      <c r="F57" s="7"/>
      <c r="G57" s="6"/>
      <c r="H57" s="8"/>
    </row>
    <row r="58" spans="1:9" ht="20.25" x14ac:dyDescent="0.2">
      <c r="A58" s="13"/>
      <c r="B58" s="12"/>
      <c r="C58" s="11"/>
      <c r="D58" s="9"/>
      <c r="E58" s="5"/>
      <c r="F58" s="7"/>
      <c r="G58" s="6"/>
      <c r="H58" s="8"/>
    </row>
    <row r="59" spans="1:9" s="1" customFormat="1" ht="15" x14ac:dyDescent="0.25">
      <c r="A59" s="20" t="s">
        <v>22</v>
      </c>
      <c r="B59" s="57" t="str">
        <f>BAHTTEXT(E59)</f>
        <v>สี่หมื่นห้าร้อยเจ็ดสิบสามบาทสามสตางค์</v>
      </c>
      <c r="C59" s="58"/>
      <c r="D59" s="59"/>
      <c r="E59" s="22">
        <f>E6+E8+E10+E12+E14+E16+E18+E20+E24+E26+E28+E30+E32+E34+E36+E38+E42+E44+E46+E48</f>
        <v>40573.03</v>
      </c>
      <c r="F59" s="20"/>
      <c r="G59" s="21"/>
      <c r="H59" s="21"/>
    </row>
    <row r="60" spans="1:9" s="2" customFormat="1" ht="15" x14ac:dyDescent="0.25">
      <c r="A60" s="15"/>
      <c r="B60"/>
      <c r="C60"/>
      <c r="D60"/>
      <c r="E60"/>
      <c r="F60" s="15"/>
      <c r="G60"/>
      <c r="H60"/>
    </row>
    <row r="63" spans="1:9" x14ac:dyDescent="0.2">
      <c r="D63" s="15"/>
    </row>
    <row r="85" spans="1:8" s="2" customFormat="1" ht="15" x14ac:dyDescent="0.25">
      <c r="A85" s="15"/>
      <c r="B85"/>
      <c r="C85"/>
      <c r="D85"/>
      <c r="E85"/>
      <c r="F85" s="15"/>
      <c r="G85"/>
      <c r="H85"/>
    </row>
    <row r="86" spans="1:8" s="2" customFormat="1" ht="15" x14ac:dyDescent="0.25">
      <c r="A86" s="15"/>
      <c r="B86"/>
      <c r="C86"/>
      <c r="D86"/>
      <c r="E86"/>
      <c r="F86" s="15"/>
      <c r="G86"/>
      <c r="H86"/>
    </row>
    <row r="87" spans="1:8" s="2" customFormat="1" ht="15" x14ac:dyDescent="0.25">
      <c r="A87" s="15"/>
      <c r="B87"/>
      <c r="C87"/>
      <c r="D87"/>
      <c r="E87"/>
      <c r="F87" s="15"/>
      <c r="G87"/>
      <c r="H87"/>
    </row>
    <row r="88" spans="1:8" s="2" customFormat="1" ht="15" x14ac:dyDescent="0.25">
      <c r="A88" s="15"/>
      <c r="B88"/>
      <c r="C88"/>
      <c r="D88"/>
      <c r="E88"/>
      <c r="F88" s="15"/>
      <c r="G88"/>
      <c r="H88"/>
    </row>
    <row r="89" spans="1:8" s="2" customFormat="1" ht="15" x14ac:dyDescent="0.25">
      <c r="A89" s="15"/>
      <c r="B89"/>
      <c r="C89"/>
      <c r="D89"/>
      <c r="E89"/>
      <c r="F89" s="15"/>
      <c r="G89"/>
      <c r="H89"/>
    </row>
    <row r="90" spans="1:8" s="1" customFormat="1" ht="15" x14ac:dyDescent="0.25">
      <c r="A90" s="15"/>
      <c r="B90"/>
      <c r="C90"/>
      <c r="D90"/>
      <c r="E90"/>
      <c r="F90" s="15"/>
      <c r="G90"/>
      <c r="H90"/>
    </row>
    <row r="91" spans="1:8" s="2" customFormat="1" ht="15" x14ac:dyDescent="0.25">
      <c r="A91" s="15"/>
      <c r="B91"/>
      <c r="C91"/>
      <c r="D91"/>
      <c r="E91"/>
      <c r="F91" s="15"/>
      <c r="G91"/>
      <c r="H91"/>
    </row>
    <row r="113" spans="1:8" s="1" customFormat="1" ht="15" x14ac:dyDescent="0.25">
      <c r="A113" s="15"/>
      <c r="B113"/>
      <c r="C113"/>
      <c r="D113"/>
      <c r="E113"/>
      <c r="F113" s="15"/>
      <c r="G113"/>
      <c r="H113"/>
    </row>
    <row r="114" spans="1:8" s="2" customFormat="1" ht="15" x14ac:dyDescent="0.25">
      <c r="A114" s="15"/>
      <c r="B114"/>
      <c r="C114"/>
      <c r="D114"/>
      <c r="E114"/>
      <c r="F114" s="15"/>
      <c r="G114"/>
      <c r="H114"/>
    </row>
  </sheetData>
  <mergeCells count="26">
    <mergeCell ref="B59:D59"/>
    <mergeCell ref="B39:D39"/>
    <mergeCell ref="H22:H23"/>
    <mergeCell ref="A40:A41"/>
    <mergeCell ref="B40:B41"/>
    <mergeCell ref="C40:C41"/>
    <mergeCell ref="D40:D41"/>
    <mergeCell ref="E40:E41"/>
    <mergeCell ref="F40:G40"/>
    <mergeCell ref="H40:H41"/>
    <mergeCell ref="A22:A23"/>
    <mergeCell ref="B22:B23"/>
    <mergeCell ref="C22:C23"/>
    <mergeCell ref="D22:D23"/>
    <mergeCell ref="E22:E23"/>
    <mergeCell ref="F22:G22"/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selection activeCell="B54" sqref="B54"/>
    </sheetView>
  </sheetViews>
  <sheetFormatPr defaultRowHeight="14.25" x14ac:dyDescent="0.2"/>
  <cols>
    <col min="1" max="1" width="6.375" style="15" customWidth="1"/>
    <col min="2" max="2" width="18.125" customWidth="1"/>
    <col min="3" max="3" width="22.375" customWidth="1"/>
    <col min="4" max="4" width="21.125" customWidth="1"/>
    <col min="5" max="5" width="13.875" customWidth="1"/>
    <col min="6" max="6" width="12.625" style="15" customWidth="1"/>
    <col min="7" max="7" width="18.25" customWidth="1"/>
    <col min="8" max="8" width="10" customWidth="1"/>
  </cols>
  <sheetData>
    <row r="1" spans="1:10" s="1" customFormat="1" ht="20.25" x14ac:dyDescent="0.25">
      <c r="A1" s="46" t="s">
        <v>9</v>
      </c>
      <c r="B1" s="46"/>
      <c r="C1" s="46"/>
      <c r="D1" s="46"/>
      <c r="E1" s="46"/>
      <c r="F1" s="46"/>
      <c r="G1" s="46"/>
      <c r="H1" s="46"/>
      <c r="I1" s="3"/>
      <c r="J1" s="3"/>
    </row>
    <row r="2" spans="1:10" s="1" customFormat="1" ht="20.25" x14ac:dyDescent="0.25">
      <c r="A2" s="46" t="s">
        <v>122</v>
      </c>
      <c r="B2" s="46"/>
      <c r="C2" s="46"/>
      <c r="D2" s="46"/>
      <c r="E2" s="46"/>
      <c r="F2" s="46"/>
      <c r="G2" s="46"/>
      <c r="H2" s="46"/>
      <c r="I2" s="3"/>
      <c r="J2" s="3"/>
    </row>
    <row r="3" spans="1:10" s="1" customFormat="1" ht="20.25" x14ac:dyDescent="0.25">
      <c r="A3" s="47" t="s">
        <v>10</v>
      </c>
      <c r="B3" s="47"/>
      <c r="C3" s="47"/>
      <c r="D3" s="47"/>
      <c r="E3" s="47"/>
      <c r="F3" s="47"/>
      <c r="G3" s="47"/>
      <c r="H3" s="47"/>
      <c r="I3" s="4"/>
      <c r="J3" s="4"/>
    </row>
    <row r="4" spans="1:10" s="1" customFormat="1" ht="20.25" customHeight="1" x14ac:dyDescent="0.25">
      <c r="A4" s="48" t="s">
        <v>0</v>
      </c>
      <c r="B4" s="50" t="s">
        <v>2</v>
      </c>
      <c r="C4" s="51" t="s">
        <v>3</v>
      </c>
      <c r="D4" s="52" t="s">
        <v>4</v>
      </c>
      <c r="E4" s="53" t="s">
        <v>7</v>
      </c>
      <c r="F4" s="54" t="s">
        <v>8</v>
      </c>
      <c r="G4" s="54"/>
      <c r="H4" s="55" t="s">
        <v>5</v>
      </c>
    </row>
    <row r="5" spans="1:10" s="2" customFormat="1" ht="34.5" customHeight="1" x14ac:dyDescent="0.25">
      <c r="A5" s="49"/>
      <c r="B5" s="50"/>
      <c r="C5" s="51"/>
      <c r="D5" s="52"/>
      <c r="E5" s="53"/>
      <c r="F5" s="23" t="s">
        <v>6</v>
      </c>
      <c r="G5" s="23" t="s">
        <v>1</v>
      </c>
      <c r="H5" s="56"/>
    </row>
    <row r="6" spans="1:10" s="2" customFormat="1" ht="23.25" customHeight="1" x14ac:dyDescent="0.25">
      <c r="A6" s="13">
        <v>1</v>
      </c>
      <c r="B6" s="12" t="s">
        <v>16</v>
      </c>
      <c r="C6" s="6" t="s">
        <v>125</v>
      </c>
      <c r="D6" s="17" t="s">
        <v>126</v>
      </c>
      <c r="E6" s="14">
        <v>3000</v>
      </c>
      <c r="F6" s="16" t="s">
        <v>127</v>
      </c>
      <c r="G6" s="6" t="s">
        <v>128</v>
      </c>
      <c r="H6" s="13">
        <v>4</v>
      </c>
    </row>
    <row r="7" spans="1:10" s="2" customFormat="1" ht="23.25" customHeight="1" x14ac:dyDescent="0.25">
      <c r="A7" s="13"/>
      <c r="B7" s="12"/>
      <c r="C7" s="6"/>
      <c r="D7" s="6"/>
      <c r="E7" s="14"/>
      <c r="F7" s="16"/>
      <c r="G7" s="6"/>
      <c r="H7" s="13"/>
    </row>
    <row r="8" spans="1:10" s="2" customFormat="1" ht="21.75" customHeight="1" x14ac:dyDescent="0.25">
      <c r="A8" s="13">
        <v>2</v>
      </c>
      <c r="B8" s="12" t="s">
        <v>11</v>
      </c>
      <c r="C8" s="6" t="s">
        <v>23</v>
      </c>
      <c r="D8" s="6" t="s">
        <v>28</v>
      </c>
      <c r="E8" s="14">
        <v>4817</v>
      </c>
      <c r="F8" s="16" t="s">
        <v>123</v>
      </c>
      <c r="G8" s="6" t="s">
        <v>124</v>
      </c>
      <c r="H8" s="13">
        <v>1</v>
      </c>
    </row>
    <row r="9" spans="1:10" s="2" customFormat="1" ht="21.75" customHeight="1" x14ac:dyDescent="0.25">
      <c r="A9" s="13"/>
      <c r="B9" s="12"/>
      <c r="C9" s="6"/>
      <c r="D9" s="6"/>
      <c r="E9" s="14"/>
      <c r="F9" s="16"/>
      <c r="G9" s="6"/>
      <c r="H9" s="13"/>
    </row>
    <row r="10" spans="1:10" s="2" customFormat="1" ht="21.75" customHeight="1" x14ac:dyDescent="0.25">
      <c r="A10" s="13">
        <v>3</v>
      </c>
      <c r="B10" s="12" t="s">
        <v>11</v>
      </c>
      <c r="C10" s="6" t="s">
        <v>23</v>
      </c>
      <c r="D10" s="6" t="s">
        <v>24</v>
      </c>
      <c r="E10" s="14">
        <v>1380</v>
      </c>
      <c r="F10" s="16" t="s">
        <v>123</v>
      </c>
      <c r="G10" s="6" t="s">
        <v>124</v>
      </c>
      <c r="H10" s="13">
        <v>1</v>
      </c>
    </row>
    <row r="11" spans="1:10" s="2" customFormat="1" ht="21.75" customHeight="1" x14ac:dyDescent="0.25">
      <c r="A11" s="13"/>
      <c r="B11" s="12"/>
      <c r="C11" s="6"/>
      <c r="D11" s="6"/>
      <c r="E11" s="14"/>
      <c r="F11" s="16"/>
      <c r="G11" s="6"/>
      <c r="H11" s="13"/>
    </row>
    <row r="12" spans="1:10" s="2" customFormat="1" ht="21.75" customHeight="1" x14ac:dyDescent="0.25">
      <c r="A12" s="13">
        <v>4</v>
      </c>
      <c r="B12" s="12" t="s">
        <v>21</v>
      </c>
      <c r="C12" s="11" t="s">
        <v>29</v>
      </c>
      <c r="D12" s="9" t="s">
        <v>14</v>
      </c>
      <c r="E12" s="5">
        <v>1400</v>
      </c>
      <c r="F12" s="16" t="s">
        <v>129</v>
      </c>
      <c r="G12" s="6" t="s">
        <v>130</v>
      </c>
      <c r="H12" s="13">
        <v>1</v>
      </c>
    </row>
    <row r="13" spans="1:10" s="2" customFormat="1" ht="21.75" customHeight="1" x14ac:dyDescent="0.25">
      <c r="A13" s="13"/>
      <c r="B13" s="12"/>
      <c r="C13" s="6"/>
      <c r="D13" s="6"/>
      <c r="E13" s="14"/>
      <c r="F13" s="16"/>
      <c r="G13" s="6"/>
      <c r="H13" s="13"/>
    </row>
    <row r="14" spans="1:10" s="2" customFormat="1" ht="21.75" customHeight="1" x14ac:dyDescent="0.25">
      <c r="A14" s="13">
        <v>5</v>
      </c>
      <c r="B14" s="12" t="s">
        <v>20</v>
      </c>
      <c r="C14" s="9" t="s">
        <v>19</v>
      </c>
      <c r="D14" s="6" t="s">
        <v>24</v>
      </c>
      <c r="E14" s="14">
        <v>180</v>
      </c>
      <c r="F14" s="16" t="s">
        <v>131</v>
      </c>
      <c r="G14" s="11" t="s">
        <v>132</v>
      </c>
      <c r="H14" s="13">
        <v>1</v>
      </c>
    </row>
    <row r="15" spans="1:10" s="2" customFormat="1" ht="21.75" customHeight="1" x14ac:dyDescent="0.25">
      <c r="A15" s="13"/>
      <c r="B15" s="12"/>
      <c r="C15" s="6"/>
      <c r="D15" s="6"/>
      <c r="E15" s="14"/>
      <c r="F15" s="16"/>
      <c r="G15" s="6"/>
      <c r="H15" s="13"/>
    </row>
    <row r="16" spans="1:10" s="2" customFormat="1" ht="21.75" customHeight="1" x14ac:dyDescent="0.25">
      <c r="A16" s="13">
        <v>6</v>
      </c>
      <c r="B16" s="12" t="s">
        <v>21</v>
      </c>
      <c r="C16" s="11" t="s">
        <v>29</v>
      </c>
      <c r="D16" s="6" t="s">
        <v>24</v>
      </c>
      <c r="E16" s="5">
        <v>670</v>
      </c>
      <c r="F16" s="16" t="s">
        <v>129</v>
      </c>
      <c r="G16" s="6" t="s">
        <v>133</v>
      </c>
      <c r="H16" s="13">
        <v>1</v>
      </c>
    </row>
    <row r="17" spans="1:9" s="2" customFormat="1" ht="20.25" x14ac:dyDescent="0.25">
      <c r="A17" s="13"/>
      <c r="B17" s="12"/>
      <c r="C17" s="6"/>
      <c r="D17" s="6"/>
      <c r="E17" s="14"/>
      <c r="F17" s="16"/>
      <c r="G17" s="6"/>
      <c r="H17" s="13"/>
    </row>
    <row r="18" spans="1:9" s="2" customFormat="1" ht="20.25" x14ac:dyDescent="0.25">
      <c r="A18" s="13">
        <v>7</v>
      </c>
      <c r="B18" s="12"/>
      <c r="C18" s="6" t="s">
        <v>134</v>
      </c>
      <c r="D18" s="6" t="s">
        <v>28</v>
      </c>
      <c r="E18" s="14">
        <v>4000</v>
      </c>
      <c r="F18" s="16" t="s">
        <v>135</v>
      </c>
      <c r="G18" s="6" t="s">
        <v>136</v>
      </c>
      <c r="H18" s="13">
        <v>1</v>
      </c>
    </row>
    <row r="19" spans="1:9" s="2" customFormat="1" ht="20.25" x14ac:dyDescent="0.25">
      <c r="A19" s="13"/>
      <c r="B19" s="12"/>
      <c r="C19" s="6"/>
      <c r="D19" s="6"/>
      <c r="E19" s="14"/>
      <c r="F19" s="16"/>
      <c r="G19" s="6"/>
      <c r="H19" s="13"/>
    </row>
    <row r="20" spans="1:9" s="2" customFormat="1" ht="20.25" x14ac:dyDescent="0.25">
      <c r="A20" s="13">
        <v>8</v>
      </c>
      <c r="B20" s="12" t="s">
        <v>21</v>
      </c>
      <c r="C20" s="11" t="s">
        <v>29</v>
      </c>
      <c r="D20" s="6" t="s">
        <v>137</v>
      </c>
      <c r="E20" s="5">
        <v>1925</v>
      </c>
      <c r="F20" s="16" t="s">
        <v>138</v>
      </c>
      <c r="G20" s="6" t="s">
        <v>139</v>
      </c>
      <c r="H20" s="13">
        <v>1</v>
      </c>
      <c r="I20" s="18">
        <f>E6+E8+E10+E12+E14+E16+E18+E20</f>
        <v>17372</v>
      </c>
    </row>
    <row r="21" spans="1:9" s="2" customFormat="1" ht="20.25" x14ac:dyDescent="0.25">
      <c r="A21" s="13"/>
      <c r="B21" s="12"/>
      <c r="C21" s="6"/>
      <c r="D21" s="6"/>
      <c r="E21" s="14"/>
      <c r="F21" s="16"/>
      <c r="G21" s="6"/>
      <c r="H21" s="13"/>
    </row>
    <row r="22" spans="1:9" s="1" customFormat="1" ht="20.25" x14ac:dyDescent="0.25">
      <c r="A22" s="48" t="s">
        <v>0</v>
      </c>
      <c r="B22" s="50" t="s">
        <v>2</v>
      </c>
      <c r="C22" s="51" t="s">
        <v>3</v>
      </c>
      <c r="D22" s="52" t="s">
        <v>4</v>
      </c>
      <c r="E22" s="53" t="s">
        <v>7</v>
      </c>
      <c r="F22" s="54" t="s">
        <v>8</v>
      </c>
      <c r="G22" s="54"/>
      <c r="H22" s="55" t="s">
        <v>5</v>
      </c>
    </row>
    <row r="23" spans="1:9" s="2" customFormat="1" ht="20.25" x14ac:dyDescent="0.25">
      <c r="A23" s="49"/>
      <c r="B23" s="50"/>
      <c r="C23" s="51"/>
      <c r="D23" s="52"/>
      <c r="E23" s="53"/>
      <c r="F23" s="23" t="s">
        <v>6</v>
      </c>
      <c r="G23" s="23" t="s">
        <v>1</v>
      </c>
      <c r="H23" s="56"/>
    </row>
    <row r="24" spans="1:9" s="2" customFormat="1" ht="20.25" x14ac:dyDescent="0.25">
      <c r="A24" s="13">
        <v>9</v>
      </c>
      <c r="B24" s="12" t="s">
        <v>17</v>
      </c>
      <c r="C24" s="32" t="s">
        <v>18</v>
      </c>
      <c r="D24" s="9" t="s">
        <v>140</v>
      </c>
      <c r="E24" s="5">
        <v>1070</v>
      </c>
      <c r="F24" s="16" t="s">
        <v>131</v>
      </c>
      <c r="G24" s="24" t="s">
        <v>141</v>
      </c>
      <c r="H24" s="8">
        <v>4</v>
      </c>
    </row>
    <row r="25" spans="1:9" s="2" customFormat="1" ht="20.25" x14ac:dyDescent="0.25">
      <c r="A25" s="13"/>
      <c r="B25" s="12"/>
      <c r="C25" s="11"/>
      <c r="D25" s="9"/>
      <c r="E25" s="5"/>
      <c r="F25" s="7"/>
      <c r="G25" s="6"/>
      <c r="H25" s="8"/>
    </row>
    <row r="26" spans="1:9" s="2" customFormat="1" ht="20.25" x14ac:dyDescent="0.25">
      <c r="A26" s="13">
        <v>10</v>
      </c>
      <c r="B26" s="12" t="s">
        <v>17</v>
      </c>
      <c r="C26" s="32" t="s">
        <v>18</v>
      </c>
      <c r="D26" s="9" t="s">
        <v>142</v>
      </c>
      <c r="E26" s="5">
        <v>750</v>
      </c>
      <c r="F26" s="16" t="s">
        <v>131</v>
      </c>
      <c r="G26" s="24" t="s">
        <v>143</v>
      </c>
      <c r="H26" s="8">
        <v>4</v>
      </c>
    </row>
    <row r="27" spans="1:9" s="2" customFormat="1" ht="20.25" x14ac:dyDescent="0.25">
      <c r="A27" s="13"/>
      <c r="B27" s="12"/>
      <c r="C27" s="6"/>
      <c r="D27" s="6"/>
      <c r="E27" s="14"/>
      <c r="F27" s="16"/>
      <c r="G27" s="6"/>
      <c r="H27" s="8"/>
    </row>
    <row r="28" spans="1:9" s="2" customFormat="1" ht="20.25" x14ac:dyDescent="0.25">
      <c r="A28" s="13">
        <v>11</v>
      </c>
      <c r="B28" s="12" t="s">
        <v>17</v>
      </c>
      <c r="C28" s="32" t="s">
        <v>18</v>
      </c>
      <c r="D28" s="9" t="s">
        <v>142</v>
      </c>
      <c r="E28" s="5">
        <v>1900</v>
      </c>
      <c r="F28" s="16" t="s">
        <v>131</v>
      </c>
      <c r="G28" s="24" t="s">
        <v>144</v>
      </c>
      <c r="H28" s="8">
        <v>4</v>
      </c>
    </row>
    <row r="29" spans="1:9" s="2" customFormat="1" ht="20.25" x14ac:dyDescent="0.25">
      <c r="A29" s="13"/>
      <c r="B29" s="12"/>
      <c r="C29" s="6"/>
      <c r="D29" s="6"/>
      <c r="E29" s="14"/>
      <c r="F29" s="16"/>
      <c r="G29" s="6"/>
      <c r="H29" s="8"/>
    </row>
    <row r="30" spans="1:9" s="2" customFormat="1" ht="20.25" x14ac:dyDescent="0.25">
      <c r="A30" s="13">
        <v>12</v>
      </c>
      <c r="B30" s="12" t="s">
        <v>17</v>
      </c>
      <c r="C30" s="32" t="s">
        <v>18</v>
      </c>
      <c r="D30" s="9" t="s">
        <v>142</v>
      </c>
      <c r="E30" s="5">
        <v>1900</v>
      </c>
      <c r="F30" s="16" t="s">
        <v>131</v>
      </c>
      <c r="G30" s="24" t="s">
        <v>145</v>
      </c>
      <c r="H30" s="8">
        <v>4</v>
      </c>
    </row>
    <row r="31" spans="1:9" s="2" customFormat="1" ht="20.25" x14ac:dyDescent="0.25">
      <c r="A31" s="13"/>
      <c r="B31" s="12"/>
      <c r="C31" s="11"/>
      <c r="D31" s="9"/>
      <c r="E31" s="5"/>
      <c r="F31" s="7"/>
      <c r="G31" s="6"/>
      <c r="H31" s="8"/>
    </row>
    <row r="32" spans="1:9" s="2" customFormat="1" ht="20.25" x14ac:dyDescent="0.25">
      <c r="A32" s="13">
        <v>13</v>
      </c>
      <c r="B32" s="12" t="s">
        <v>17</v>
      </c>
      <c r="C32" s="32" t="s">
        <v>18</v>
      </c>
      <c r="D32" s="9" t="s">
        <v>142</v>
      </c>
      <c r="E32" s="5">
        <v>1900</v>
      </c>
      <c r="F32" s="16" t="s">
        <v>131</v>
      </c>
      <c r="G32" s="24" t="s">
        <v>146</v>
      </c>
      <c r="H32" s="8">
        <v>4</v>
      </c>
    </row>
    <row r="33" spans="1:8" s="2" customFormat="1" ht="20.25" x14ac:dyDescent="0.25">
      <c r="A33" s="13"/>
      <c r="B33" s="12"/>
      <c r="C33" s="6"/>
      <c r="D33" s="6"/>
      <c r="E33" s="14"/>
      <c r="F33" s="16"/>
      <c r="G33" s="6"/>
      <c r="H33" s="13"/>
    </row>
    <row r="34" spans="1:8" s="2" customFormat="1" ht="20.25" x14ac:dyDescent="0.25">
      <c r="A34" s="13">
        <v>14</v>
      </c>
      <c r="B34" s="12" t="s">
        <v>17</v>
      </c>
      <c r="C34" s="32" t="s">
        <v>18</v>
      </c>
      <c r="D34" s="9" t="s">
        <v>142</v>
      </c>
      <c r="E34" s="5">
        <v>4950</v>
      </c>
      <c r="F34" s="16" t="s">
        <v>147</v>
      </c>
      <c r="G34" s="24" t="s">
        <v>148</v>
      </c>
      <c r="H34" s="8">
        <v>4</v>
      </c>
    </row>
    <row r="35" spans="1:8" s="2" customFormat="1" ht="20.25" x14ac:dyDescent="0.25">
      <c r="A35" s="13"/>
      <c r="B35" s="12"/>
      <c r="C35" s="6"/>
      <c r="D35" s="6"/>
      <c r="E35" s="14"/>
      <c r="F35" s="16"/>
      <c r="G35" s="6"/>
      <c r="H35" s="13"/>
    </row>
    <row r="36" spans="1:8" ht="20.25" x14ac:dyDescent="0.2">
      <c r="A36" s="13">
        <v>15</v>
      </c>
      <c r="B36" s="12" t="s">
        <v>17</v>
      </c>
      <c r="C36" s="32" t="s">
        <v>18</v>
      </c>
      <c r="D36" s="9" t="s">
        <v>32</v>
      </c>
      <c r="E36" s="5">
        <v>2971</v>
      </c>
      <c r="F36" s="16" t="s">
        <v>149</v>
      </c>
      <c r="G36" s="24" t="s">
        <v>150</v>
      </c>
      <c r="H36" s="8">
        <v>4</v>
      </c>
    </row>
    <row r="37" spans="1:8" ht="20.25" x14ac:dyDescent="0.2">
      <c r="A37" s="13"/>
      <c r="B37" s="12"/>
      <c r="C37" s="6"/>
      <c r="D37" s="6"/>
      <c r="E37" s="14"/>
      <c r="F37" s="16"/>
      <c r="G37" s="6"/>
      <c r="H37" s="13"/>
    </row>
    <row r="38" spans="1:8" ht="20.25" x14ac:dyDescent="0.2">
      <c r="A38" s="13">
        <v>16</v>
      </c>
      <c r="B38" s="12" t="s">
        <v>17</v>
      </c>
      <c r="C38" s="32" t="s">
        <v>18</v>
      </c>
      <c r="D38" s="9" t="s">
        <v>32</v>
      </c>
      <c r="E38" s="5">
        <v>3292</v>
      </c>
      <c r="F38" s="16" t="s">
        <v>149</v>
      </c>
      <c r="G38" s="24" t="s">
        <v>151</v>
      </c>
      <c r="H38" s="8">
        <v>4</v>
      </c>
    </row>
    <row r="39" spans="1:8" ht="20.25" x14ac:dyDescent="0.2">
      <c r="A39" s="13"/>
      <c r="B39" s="12"/>
      <c r="C39" s="6"/>
      <c r="D39" s="6"/>
      <c r="E39" s="14"/>
      <c r="F39" s="16"/>
      <c r="G39" s="6"/>
      <c r="H39" s="13"/>
    </row>
    <row r="40" spans="1:8" ht="20.25" x14ac:dyDescent="0.2">
      <c r="A40" s="48" t="s">
        <v>0</v>
      </c>
      <c r="B40" s="50" t="s">
        <v>2</v>
      </c>
      <c r="C40" s="51" t="s">
        <v>3</v>
      </c>
      <c r="D40" s="52" t="s">
        <v>4</v>
      </c>
      <c r="E40" s="53" t="s">
        <v>7</v>
      </c>
      <c r="F40" s="54" t="s">
        <v>8</v>
      </c>
      <c r="G40" s="54"/>
      <c r="H40" s="55" t="s">
        <v>5</v>
      </c>
    </row>
    <row r="41" spans="1:8" ht="20.25" x14ac:dyDescent="0.2">
      <c r="A41" s="49"/>
      <c r="B41" s="50"/>
      <c r="C41" s="51"/>
      <c r="D41" s="52"/>
      <c r="E41" s="53"/>
      <c r="F41" s="23" t="s">
        <v>6</v>
      </c>
      <c r="G41" s="23" t="s">
        <v>1</v>
      </c>
      <c r="H41" s="56"/>
    </row>
    <row r="42" spans="1:8" s="1" customFormat="1" ht="20.25" x14ac:dyDescent="0.25">
      <c r="A42" s="13">
        <v>17</v>
      </c>
      <c r="B42" s="12" t="s">
        <v>16</v>
      </c>
      <c r="C42" s="11" t="s">
        <v>27</v>
      </c>
      <c r="D42" s="9" t="s">
        <v>34</v>
      </c>
      <c r="E42" s="5">
        <v>2500</v>
      </c>
      <c r="F42" s="16" t="s">
        <v>129</v>
      </c>
      <c r="G42" s="17" t="s">
        <v>152</v>
      </c>
      <c r="H42" s="13">
        <v>4</v>
      </c>
    </row>
    <row r="43" spans="1:8" s="2" customFormat="1" ht="20.25" x14ac:dyDescent="0.25">
      <c r="A43" s="13"/>
      <c r="B43" s="12"/>
      <c r="C43" s="6"/>
      <c r="D43" s="6"/>
      <c r="E43" s="14"/>
      <c r="F43" s="16"/>
      <c r="G43" s="6"/>
      <c r="H43" s="13"/>
    </row>
    <row r="44" spans="1:8" ht="20.25" x14ac:dyDescent="0.2">
      <c r="A44" s="13">
        <v>18</v>
      </c>
      <c r="B44" s="12" t="s">
        <v>11</v>
      </c>
      <c r="C44" s="6" t="s">
        <v>23</v>
      </c>
      <c r="D44" s="6" t="s">
        <v>28</v>
      </c>
      <c r="E44" s="14">
        <v>1820</v>
      </c>
      <c r="F44" s="16" t="s">
        <v>153</v>
      </c>
      <c r="G44" s="6" t="s">
        <v>154</v>
      </c>
      <c r="H44" s="13">
        <v>1</v>
      </c>
    </row>
    <row r="45" spans="1:8" ht="20.25" x14ac:dyDescent="0.2">
      <c r="A45" s="13"/>
      <c r="B45" s="12"/>
      <c r="C45" s="6"/>
      <c r="D45" s="6"/>
      <c r="E45" s="14"/>
      <c r="F45" s="16"/>
      <c r="G45" s="6"/>
      <c r="H45" s="13"/>
    </row>
    <row r="46" spans="1:8" ht="20.25" x14ac:dyDescent="0.2">
      <c r="A46" s="13">
        <v>19</v>
      </c>
      <c r="B46" s="12" t="s">
        <v>11</v>
      </c>
      <c r="C46" s="6" t="s">
        <v>23</v>
      </c>
      <c r="D46" s="6" t="s">
        <v>24</v>
      </c>
      <c r="E46" s="14">
        <v>3600</v>
      </c>
      <c r="F46" s="16" t="s">
        <v>153</v>
      </c>
      <c r="G46" s="6" t="s">
        <v>154</v>
      </c>
      <c r="H46" s="13">
        <v>1</v>
      </c>
    </row>
    <row r="47" spans="1:8" ht="20.25" x14ac:dyDescent="0.2">
      <c r="A47" s="13"/>
      <c r="B47" s="12"/>
      <c r="C47" s="6"/>
      <c r="D47" s="6"/>
      <c r="E47" s="14"/>
      <c r="F47" s="16"/>
      <c r="G47" s="6"/>
      <c r="H47" s="13"/>
    </row>
    <row r="48" spans="1:8" ht="20.25" x14ac:dyDescent="0.2">
      <c r="A48" s="13">
        <v>20</v>
      </c>
      <c r="B48" s="12" t="s">
        <v>11</v>
      </c>
      <c r="C48" s="6" t="s">
        <v>23</v>
      </c>
      <c r="D48" s="6" t="s">
        <v>25</v>
      </c>
      <c r="E48" s="14">
        <v>4600</v>
      </c>
      <c r="F48" s="16" t="s">
        <v>153</v>
      </c>
      <c r="G48" s="6" t="s">
        <v>154</v>
      </c>
      <c r="H48" s="13">
        <v>1</v>
      </c>
    </row>
    <row r="49" spans="1:9" ht="20.25" x14ac:dyDescent="0.2">
      <c r="A49" s="13"/>
      <c r="B49" s="12"/>
      <c r="C49" s="11"/>
      <c r="D49" s="9"/>
      <c r="E49" s="5"/>
      <c r="F49" s="7"/>
      <c r="G49" s="6"/>
      <c r="H49" s="8"/>
    </row>
    <row r="50" spans="1:9" ht="20.25" x14ac:dyDescent="0.2">
      <c r="A50" s="13">
        <v>21</v>
      </c>
      <c r="B50" s="12" t="s">
        <v>17</v>
      </c>
      <c r="C50" s="32" t="s">
        <v>18</v>
      </c>
      <c r="D50" s="6" t="s">
        <v>25</v>
      </c>
      <c r="E50" s="5">
        <v>3120</v>
      </c>
      <c r="F50" s="16" t="s">
        <v>155</v>
      </c>
      <c r="G50" s="24" t="s">
        <v>156</v>
      </c>
      <c r="H50" s="8">
        <v>1</v>
      </c>
    </row>
    <row r="51" spans="1:9" ht="20.25" x14ac:dyDescent="0.2">
      <c r="A51" s="13"/>
      <c r="B51" s="12"/>
      <c r="C51" s="11"/>
      <c r="D51" s="9"/>
      <c r="E51" s="5"/>
      <c r="F51" s="7"/>
      <c r="G51" s="6"/>
      <c r="H51" s="8"/>
    </row>
    <row r="52" spans="1:9" ht="20.25" x14ac:dyDescent="0.2">
      <c r="A52" s="13">
        <v>22</v>
      </c>
      <c r="B52" s="12" t="s">
        <v>17</v>
      </c>
      <c r="C52" s="32" t="s">
        <v>18</v>
      </c>
      <c r="D52" s="6" t="s">
        <v>26</v>
      </c>
      <c r="E52" s="5">
        <v>4680</v>
      </c>
      <c r="F52" s="16" t="s">
        <v>155</v>
      </c>
      <c r="G52" s="24" t="s">
        <v>157</v>
      </c>
      <c r="H52" s="8">
        <v>1</v>
      </c>
    </row>
    <row r="53" spans="1:9" ht="20.25" x14ac:dyDescent="0.2">
      <c r="A53" s="13"/>
      <c r="B53" s="12"/>
      <c r="C53" s="11"/>
      <c r="D53" s="9"/>
      <c r="E53" s="5"/>
      <c r="F53" s="7"/>
      <c r="G53" s="6"/>
      <c r="H53" s="8"/>
    </row>
    <row r="54" spans="1:9" ht="20.25" x14ac:dyDescent="0.2">
      <c r="A54" s="13">
        <v>23</v>
      </c>
      <c r="B54" s="12" t="s">
        <v>165</v>
      </c>
      <c r="C54" s="6" t="s">
        <v>158</v>
      </c>
      <c r="D54" s="6" t="s">
        <v>137</v>
      </c>
      <c r="E54" s="14">
        <v>780</v>
      </c>
      <c r="F54" s="16" t="s">
        <v>159</v>
      </c>
      <c r="G54" s="6" t="s">
        <v>160</v>
      </c>
      <c r="H54" s="8">
        <v>1</v>
      </c>
    </row>
    <row r="55" spans="1:9" ht="20.25" x14ac:dyDescent="0.2">
      <c r="A55" s="13"/>
      <c r="B55" s="12"/>
      <c r="C55" s="6"/>
      <c r="D55" s="6"/>
      <c r="E55" s="14"/>
      <c r="F55" s="16"/>
      <c r="G55" s="6"/>
      <c r="H55" s="13"/>
    </row>
    <row r="56" spans="1:9" ht="20.25" x14ac:dyDescent="0.2">
      <c r="A56" s="13">
        <v>24</v>
      </c>
      <c r="B56" s="12" t="s">
        <v>16</v>
      </c>
      <c r="C56" s="11" t="s">
        <v>161</v>
      </c>
      <c r="D56" s="9" t="s">
        <v>25</v>
      </c>
      <c r="E56" s="5">
        <v>450</v>
      </c>
      <c r="F56" s="16" t="s">
        <v>155</v>
      </c>
      <c r="G56" s="6" t="s">
        <v>162</v>
      </c>
      <c r="H56" s="8">
        <v>1</v>
      </c>
      <c r="I56" s="19">
        <f>E36+E38+E42+E44+E46+E48+E50+E52+E54+E56</f>
        <v>27813</v>
      </c>
    </row>
    <row r="57" spans="1:9" ht="20.25" x14ac:dyDescent="0.2">
      <c r="A57" s="13"/>
      <c r="B57" s="12"/>
      <c r="C57" s="11"/>
      <c r="D57" s="9"/>
      <c r="E57" s="5"/>
      <c r="F57" s="7"/>
      <c r="G57" s="6"/>
      <c r="H57" s="8"/>
    </row>
    <row r="58" spans="1:9" ht="20.25" x14ac:dyDescent="0.2">
      <c r="A58" s="13">
        <v>25</v>
      </c>
      <c r="B58" s="12" t="s">
        <v>121</v>
      </c>
      <c r="C58" s="17" t="s">
        <v>88</v>
      </c>
      <c r="D58" s="9" t="s">
        <v>25</v>
      </c>
      <c r="E58" s="14">
        <v>2889.8</v>
      </c>
      <c r="F58" s="16" t="s">
        <v>163</v>
      </c>
      <c r="G58" s="17" t="s">
        <v>164</v>
      </c>
      <c r="H58" s="13">
        <v>1</v>
      </c>
    </row>
    <row r="59" spans="1:9" s="2" customFormat="1" ht="20.25" x14ac:dyDescent="0.25">
      <c r="A59" s="48" t="s">
        <v>0</v>
      </c>
      <c r="B59" s="50" t="s">
        <v>2</v>
      </c>
      <c r="C59" s="51" t="s">
        <v>3</v>
      </c>
      <c r="D59" s="52" t="s">
        <v>4</v>
      </c>
      <c r="E59" s="53" t="s">
        <v>7</v>
      </c>
      <c r="F59" s="54" t="s">
        <v>8</v>
      </c>
      <c r="G59" s="54"/>
      <c r="H59" s="55" t="s">
        <v>5</v>
      </c>
    </row>
    <row r="60" spans="1:9" ht="20.25" x14ac:dyDescent="0.2">
      <c r="A60" s="49"/>
      <c r="B60" s="50"/>
      <c r="C60" s="51"/>
      <c r="D60" s="52"/>
      <c r="E60" s="53"/>
      <c r="F60" s="31" t="s">
        <v>6</v>
      </c>
      <c r="G60" s="31" t="s">
        <v>1</v>
      </c>
      <c r="H60" s="56"/>
    </row>
    <row r="61" spans="1:9" ht="20.25" x14ac:dyDescent="0.2">
      <c r="A61" s="13">
        <v>26</v>
      </c>
      <c r="B61" s="12" t="s">
        <v>121</v>
      </c>
      <c r="C61" s="17" t="s">
        <v>88</v>
      </c>
      <c r="D61" s="9" t="s">
        <v>167</v>
      </c>
      <c r="E61" s="14">
        <v>4868.5</v>
      </c>
      <c r="F61" s="16" t="s">
        <v>163</v>
      </c>
      <c r="G61" s="17" t="s">
        <v>166</v>
      </c>
      <c r="H61" s="13">
        <v>4</v>
      </c>
    </row>
    <row r="62" spans="1:9" ht="20.25" x14ac:dyDescent="0.2">
      <c r="A62" s="13"/>
      <c r="B62" s="12"/>
      <c r="C62" s="6"/>
      <c r="D62" s="6"/>
      <c r="E62" s="14"/>
      <c r="F62" s="16"/>
      <c r="G62" s="6"/>
      <c r="H62" s="13"/>
    </row>
    <row r="63" spans="1:9" ht="20.25" x14ac:dyDescent="0.2">
      <c r="A63" s="13"/>
      <c r="B63" s="12"/>
      <c r="C63" s="6"/>
      <c r="D63" s="6"/>
      <c r="E63" s="14"/>
      <c r="F63" s="16"/>
      <c r="G63" s="6"/>
      <c r="H63" s="13"/>
    </row>
    <row r="64" spans="1:9" ht="20.25" x14ac:dyDescent="0.2">
      <c r="A64" s="13"/>
      <c r="B64" s="12"/>
      <c r="C64" s="6"/>
      <c r="D64" s="6"/>
      <c r="E64" s="14"/>
      <c r="F64" s="16"/>
      <c r="G64" s="6"/>
      <c r="H64" s="13"/>
    </row>
    <row r="65" spans="1:8" ht="20.25" x14ac:dyDescent="0.2">
      <c r="A65" s="13"/>
      <c r="B65" s="12"/>
      <c r="C65" s="6"/>
      <c r="D65" s="6"/>
      <c r="E65" s="14"/>
      <c r="F65" s="16"/>
      <c r="G65" s="6"/>
      <c r="H65" s="13"/>
    </row>
    <row r="66" spans="1:8" ht="20.25" x14ac:dyDescent="0.2">
      <c r="A66" s="13"/>
      <c r="B66" s="12"/>
      <c r="C66" s="6"/>
      <c r="D66" s="6"/>
      <c r="E66" s="14"/>
      <c r="F66" s="16"/>
      <c r="G66" s="6"/>
      <c r="H66" s="13"/>
    </row>
    <row r="67" spans="1:8" ht="20.25" x14ac:dyDescent="0.2">
      <c r="A67" s="13"/>
      <c r="B67" s="12"/>
      <c r="C67" s="6"/>
      <c r="D67" s="6"/>
      <c r="E67" s="14"/>
      <c r="F67" s="16"/>
      <c r="G67" s="6"/>
      <c r="H67" s="13"/>
    </row>
    <row r="68" spans="1:8" ht="20.25" x14ac:dyDescent="0.2">
      <c r="A68" s="13"/>
      <c r="B68" s="12"/>
      <c r="C68" s="11"/>
      <c r="D68" s="9"/>
      <c r="E68" s="5"/>
      <c r="F68" s="7"/>
      <c r="G68" s="6"/>
      <c r="H68" s="8"/>
    </row>
    <row r="69" spans="1:8" ht="20.25" x14ac:dyDescent="0.2">
      <c r="A69" s="13"/>
      <c r="B69" s="12"/>
      <c r="C69" s="32"/>
      <c r="D69" s="6"/>
      <c r="E69" s="5"/>
      <c r="F69" s="16"/>
      <c r="G69" s="24"/>
      <c r="H69" s="8"/>
    </row>
    <row r="70" spans="1:8" ht="20.25" x14ac:dyDescent="0.2">
      <c r="A70" s="13"/>
      <c r="B70" s="12"/>
      <c r="C70" s="11"/>
      <c r="D70" s="9"/>
      <c r="E70" s="5"/>
      <c r="F70" s="7"/>
      <c r="G70" s="6"/>
      <c r="H70" s="8"/>
    </row>
    <row r="71" spans="1:8" ht="20.25" x14ac:dyDescent="0.2">
      <c r="A71" s="13"/>
      <c r="B71" s="12"/>
      <c r="C71" s="32"/>
      <c r="D71" s="6"/>
      <c r="E71" s="5"/>
      <c r="F71" s="16"/>
      <c r="G71" s="24"/>
      <c r="H71" s="8"/>
    </row>
    <row r="72" spans="1:8" ht="20.25" x14ac:dyDescent="0.2">
      <c r="A72" s="13"/>
      <c r="B72" s="12"/>
      <c r="C72" s="11"/>
      <c r="D72" s="9"/>
      <c r="E72" s="5"/>
      <c r="F72" s="7"/>
      <c r="G72" s="6"/>
      <c r="H72" s="8"/>
    </row>
    <row r="73" spans="1:8" ht="20.25" x14ac:dyDescent="0.2">
      <c r="A73" s="13"/>
      <c r="B73" s="12"/>
      <c r="C73" s="6"/>
      <c r="D73" s="6"/>
      <c r="E73" s="14"/>
      <c r="F73" s="16"/>
      <c r="G73" s="6"/>
      <c r="H73" s="8"/>
    </row>
    <row r="74" spans="1:8" ht="20.25" x14ac:dyDescent="0.2">
      <c r="A74" s="13"/>
      <c r="B74" s="12"/>
      <c r="C74" s="6"/>
      <c r="D74" s="6"/>
      <c r="E74" s="14"/>
      <c r="F74" s="16"/>
      <c r="G74" s="6"/>
      <c r="H74" s="13"/>
    </row>
    <row r="75" spans="1:8" ht="20.25" x14ac:dyDescent="0.2">
      <c r="A75" s="13"/>
      <c r="B75" s="12"/>
      <c r="C75" s="11"/>
      <c r="D75" s="9"/>
      <c r="E75" s="5"/>
      <c r="F75" s="16"/>
      <c r="G75" s="6"/>
      <c r="H75" s="8"/>
    </row>
    <row r="76" spans="1:8" ht="20.25" x14ac:dyDescent="0.2">
      <c r="A76" s="13"/>
      <c r="B76" s="12"/>
      <c r="C76" s="11"/>
      <c r="D76" s="9"/>
      <c r="E76" s="5"/>
      <c r="F76" s="7"/>
      <c r="G76" s="6"/>
      <c r="H76" s="8"/>
    </row>
    <row r="77" spans="1:8" ht="20.25" x14ac:dyDescent="0.2">
      <c r="A77" s="13"/>
      <c r="B77" s="12"/>
      <c r="C77" s="17"/>
      <c r="D77" s="9"/>
      <c r="E77" s="14"/>
      <c r="F77" s="16"/>
      <c r="G77" s="17"/>
      <c r="H77" s="13"/>
    </row>
    <row r="78" spans="1:8" x14ac:dyDescent="0.2">
      <c r="A78" s="20" t="s">
        <v>22</v>
      </c>
      <c r="B78" s="57" t="str">
        <f>BAHTTEXT(E78)</f>
        <v>หกหมื่นห้าพันสี่ร้อยสิบสามบาทสามสิบสตางค์</v>
      </c>
      <c r="C78" s="58"/>
      <c r="D78" s="59"/>
      <c r="E78" s="22">
        <f>E6+E8+E10+E12+E14+E16+E18+E20+E24+E26+E28+E30+E32+E34+E36+E38+E42+E44+E46+E48+E50+E52+E54+E56+E58+E61</f>
        <v>65413.3</v>
      </c>
      <c r="F78" s="20"/>
      <c r="G78" s="21"/>
      <c r="H78" s="21"/>
    </row>
    <row r="84" spans="1:8" s="2" customFormat="1" ht="15" x14ac:dyDescent="0.25">
      <c r="A84" s="15"/>
      <c r="B84"/>
      <c r="C84"/>
      <c r="D84"/>
      <c r="E84"/>
      <c r="F84" s="15"/>
      <c r="G84"/>
      <c r="H84"/>
    </row>
    <row r="85" spans="1:8" s="2" customFormat="1" ht="15" x14ac:dyDescent="0.25">
      <c r="A85" s="15"/>
      <c r="B85"/>
      <c r="C85"/>
      <c r="D85"/>
      <c r="E85"/>
      <c r="F85" s="15"/>
      <c r="G85"/>
      <c r="H85"/>
    </row>
    <row r="86" spans="1:8" s="2" customFormat="1" ht="15" x14ac:dyDescent="0.25">
      <c r="A86" s="15"/>
      <c r="B86"/>
      <c r="C86"/>
      <c r="D86"/>
      <c r="E86"/>
      <c r="F86" s="15"/>
      <c r="G86"/>
      <c r="H86"/>
    </row>
    <row r="87" spans="1:8" s="2" customFormat="1" ht="15" x14ac:dyDescent="0.25">
      <c r="A87" s="15"/>
      <c r="B87"/>
      <c r="C87"/>
      <c r="D87"/>
      <c r="E87"/>
      <c r="F87" s="15"/>
      <c r="G87"/>
      <c r="H87"/>
    </row>
    <row r="88" spans="1:8" s="2" customFormat="1" ht="15" x14ac:dyDescent="0.25">
      <c r="A88" s="15"/>
      <c r="B88"/>
      <c r="C88"/>
      <c r="D88"/>
      <c r="E88"/>
      <c r="F88" s="15"/>
      <c r="G88"/>
      <c r="H88"/>
    </row>
    <row r="89" spans="1:8" s="1" customFormat="1" ht="15" x14ac:dyDescent="0.25">
      <c r="A89" s="15"/>
      <c r="B89"/>
      <c r="C89"/>
      <c r="D89"/>
      <c r="E89"/>
      <c r="F89" s="15"/>
      <c r="G89"/>
      <c r="H89"/>
    </row>
    <row r="90" spans="1:8" s="2" customFormat="1" ht="15" x14ac:dyDescent="0.25">
      <c r="A90" s="15"/>
      <c r="B90"/>
      <c r="C90"/>
      <c r="D90"/>
      <c r="E90"/>
      <c r="F90" s="15"/>
      <c r="G90"/>
      <c r="H90"/>
    </row>
    <row r="112" spans="1:8" s="1" customFormat="1" ht="15" x14ac:dyDescent="0.25">
      <c r="A112" s="15"/>
      <c r="B112"/>
      <c r="C112"/>
      <c r="D112"/>
      <c r="E112"/>
      <c r="F112" s="15"/>
      <c r="G112"/>
      <c r="H112"/>
    </row>
    <row r="113" spans="1:8" s="2" customFormat="1" ht="15" x14ac:dyDescent="0.25">
      <c r="A113" s="15"/>
      <c r="B113"/>
      <c r="C113"/>
      <c r="D113"/>
      <c r="E113"/>
      <c r="F113" s="15"/>
      <c r="G113"/>
      <c r="H113"/>
    </row>
  </sheetData>
  <mergeCells count="32">
    <mergeCell ref="H22:H23"/>
    <mergeCell ref="A40:A41"/>
    <mergeCell ref="B40:B41"/>
    <mergeCell ref="C40:C41"/>
    <mergeCell ref="D40:D41"/>
    <mergeCell ref="E40:E41"/>
    <mergeCell ref="F40:G40"/>
    <mergeCell ref="H40:H41"/>
    <mergeCell ref="A22:A23"/>
    <mergeCell ref="B22:B23"/>
    <mergeCell ref="C22:C23"/>
    <mergeCell ref="D22:D23"/>
    <mergeCell ref="E22:E23"/>
    <mergeCell ref="F22:G22"/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F59:G59"/>
    <mergeCell ref="H59:H60"/>
    <mergeCell ref="B78:D78"/>
    <mergeCell ref="A59:A60"/>
    <mergeCell ref="B59:B60"/>
    <mergeCell ref="C59:C60"/>
    <mergeCell ref="D59:D60"/>
    <mergeCell ref="E59:E6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opLeftCell="A37" workbookViewId="0">
      <selection activeCell="B56" sqref="B56:H56"/>
    </sheetView>
  </sheetViews>
  <sheetFormatPr defaultRowHeight="14.25" x14ac:dyDescent="0.2"/>
  <cols>
    <col min="1" max="1" width="6.375" style="15" customWidth="1"/>
    <col min="2" max="2" width="18.125" customWidth="1"/>
    <col min="3" max="3" width="22.375" customWidth="1"/>
    <col min="4" max="4" width="21.125" customWidth="1"/>
    <col min="5" max="5" width="13.875" customWidth="1"/>
    <col min="6" max="6" width="12.625" style="15" customWidth="1"/>
    <col min="7" max="7" width="18.25" customWidth="1"/>
    <col min="8" max="8" width="10" customWidth="1"/>
  </cols>
  <sheetData>
    <row r="1" spans="1:10" s="1" customFormat="1" ht="20.25" x14ac:dyDescent="0.25">
      <c r="A1" s="46" t="s">
        <v>9</v>
      </c>
      <c r="B1" s="46"/>
      <c r="C1" s="46"/>
      <c r="D1" s="46"/>
      <c r="E1" s="46"/>
      <c r="F1" s="46"/>
      <c r="G1" s="46"/>
      <c r="H1" s="46"/>
      <c r="I1" s="3"/>
      <c r="J1" s="3"/>
    </row>
    <row r="2" spans="1:10" s="1" customFormat="1" ht="20.25" x14ac:dyDescent="0.25">
      <c r="A2" s="46" t="s">
        <v>35</v>
      </c>
      <c r="B2" s="46"/>
      <c r="C2" s="46"/>
      <c r="D2" s="46"/>
      <c r="E2" s="46"/>
      <c r="F2" s="46"/>
      <c r="G2" s="46"/>
      <c r="H2" s="46"/>
      <c r="I2" s="3"/>
      <c r="J2" s="3"/>
    </row>
    <row r="3" spans="1:10" s="1" customFormat="1" ht="20.25" x14ac:dyDescent="0.25">
      <c r="A3" s="47" t="s">
        <v>10</v>
      </c>
      <c r="B3" s="47"/>
      <c r="C3" s="47"/>
      <c r="D3" s="47"/>
      <c r="E3" s="47"/>
      <c r="F3" s="47"/>
      <c r="G3" s="47"/>
      <c r="H3" s="47"/>
      <c r="I3" s="4"/>
      <c r="J3" s="4"/>
    </row>
    <row r="4" spans="1:10" s="1" customFormat="1" ht="20.25" customHeight="1" x14ac:dyDescent="0.25">
      <c r="A4" s="48" t="s">
        <v>0</v>
      </c>
      <c r="B4" s="50" t="s">
        <v>2</v>
      </c>
      <c r="C4" s="51" t="s">
        <v>3</v>
      </c>
      <c r="D4" s="52" t="s">
        <v>4</v>
      </c>
      <c r="E4" s="53" t="s">
        <v>7</v>
      </c>
      <c r="F4" s="54" t="s">
        <v>8</v>
      </c>
      <c r="G4" s="54"/>
      <c r="H4" s="55" t="s">
        <v>5</v>
      </c>
    </row>
    <row r="5" spans="1:10" s="2" customFormat="1" ht="34.5" customHeight="1" x14ac:dyDescent="0.25">
      <c r="A5" s="49"/>
      <c r="B5" s="50"/>
      <c r="C5" s="51"/>
      <c r="D5" s="52"/>
      <c r="E5" s="53"/>
      <c r="F5" s="25" t="s">
        <v>6</v>
      </c>
      <c r="G5" s="25" t="s">
        <v>1</v>
      </c>
      <c r="H5" s="56"/>
    </row>
    <row r="6" spans="1:10" s="2" customFormat="1" ht="23.25" customHeight="1" x14ac:dyDescent="0.25">
      <c r="A6" s="13">
        <v>1</v>
      </c>
      <c r="B6" s="12" t="s">
        <v>21</v>
      </c>
      <c r="C6" s="11" t="s">
        <v>29</v>
      </c>
      <c r="D6" s="9" t="s">
        <v>14</v>
      </c>
      <c r="E6" s="5">
        <v>4260</v>
      </c>
      <c r="F6" s="16" t="s">
        <v>36</v>
      </c>
      <c r="G6" s="6" t="s">
        <v>37</v>
      </c>
      <c r="H6" s="13">
        <v>1</v>
      </c>
    </row>
    <row r="7" spans="1:10" s="2" customFormat="1" ht="23.25" customHeight="1" x14ac:dyDescent="0.25">
      <c r="A7" s="13"/>
      <c r="B7" s="12"/>
      <c r="C7" s="6"/>
      <c r="D7" s="6"/>
      <c r="E7" s="14"/>
      <c r="F7" s="16"/>
      <c r="G7" s="6"/>
      <c r="H7" s="13"/>
    </row>
    <row r="8" spans="1:10" s="2" customFormat="1" ht="21.75" customHeight="1" x14ac:dyDescent="0.25">
      <c r="A8" s="13">
        <v>2</v>
      </c>
      <c r="B8" s="12" t="s">
        <v>20</v>
      </c>
      <c r="C8" s="6" t="s">
        <v>19</v>
      </c>
      <c r="D8" s="6" t="s">
        <v>15</v>
      </c>
      <c r="E8" s="14">
        <v>750</v>
      </c>
      <c r="F8" s="16" t="s">
        <v>36</v>
      </c>
      <c r="G8" s="17" t="s">
        <v>38</v>
      </c>
      <c r="H8" s="13">
        <v>1</v>
      </c>
    </row>
    <row r="9" spans="1:10" s="2" customFormat="1" ht="21.75" customHeight="1" x14ac:dyDescent="0.25">
      <c r="A9" s="13"/>
      <c r="B9" s="12"/>
      <c r="C9" s="6"/>
      <c r="D9" s="6"/>
      <c r="E9" s="14"/>
      <c r="F9" s="16"/>
      <c r="G9" s="6"/>
      <c r="H9" s="13"/>
    </row>
    <row r="10" spans="1:10" s="2" customFormat="1" ht="21.75" customHeight="1" x14ac:dyDescent="0.25">
      <c r="A10" s="13">
        <v>3</v>
      </c>
      <c r="B10" s="12" t="s">
        <v>20</v>
      </c>
      <c r="C10" s="6" t="s">
        <v>19</v>
      </c>
      <c r="D10" s="6" t="s">
        <v>15</v>
      </c>
      <c r="E10" s="14">
        <v>780</v>
      </c>
      <c r="F10" s="16" t="s">
        <v>36</v>
      </c>
      <c r="G10" s="17" t="s">
        <v>39</v>
      </c>
      <c r="H10" s="13">
        <v>1</v>
      </c>
    </row>
    <row r="11" spans="1:10" s="2" customFormat="1" ht="21.75" customHeight="1" x14ac:dyDescent="0.25">
      <c r="A11" s="13"/>
      <c r="B11" s="12"/>
      <c r="C11" s="6"/>
      <c r="D11" s="6"/>
      <c r="E11" s="14"/>
      <c r="F11" s="16"/>
      <c r="G11" s="6"/>
      <c r="H11" s="13"/>
    </row>
    <row r="12" spans="1:10" s="2" customFormat="1" ht="21.75" customHeight="1" x14ac:dyDescent="0.25">
      <c r="A12" s="13">
        <v>4</v>
      </c>
      <c r="B12" s="12" t="s">
        <v>17</v>
      </c>
      <c r="C12" s="11" t="s">
        <v>18</v>
      </c>
      <c r="D12" s="9" t="s">
        <v>26</v>
      </c>
      <c r="E12" s="5">
        <v>3430</v>
      </c>
      <c r="F12" s="16" t="s">
        <v>40</v>
      </c>
      <c r="G12" s="24" t="s">
        <v>41</v>
      </c>
      <c r="H12" s="8">
        <v>1</v>
      </c>
    </row>
    <row r="13" spans="1:10" s="2" customFormat="1" ht="21.75" customHeight="1" x14ac:dyDescent="0.25">
      <c r="A13" s="13"/>
      <c r="B13" s="12"/>
      <c r="C13" s="6"/>
      <c r="D13" s="6"/>
      <c r="E13" s="14"/>
      <c r="F13" s="16"/>
      <c r="G13" s="6"/>
      <c r="H13" s="13"/>
    </row>
    <row r="14" spans="1:10" s="2" customFormat="1" ht="21.75" customHeight="1" x14ac:dyDescent="0.25">
      <c r="A14" s="13">
        <v>5</v>
      </c>
      <c r="B14" s="12" t="s">
        <v>11</v>
      </c>
      <c r="C14" s="6" t="s">
        <v>44</v>
      </c>
      <c r="D14" s="6" t="s">
        <v>25</v>
      </c>
      <c r="E14" s="14">
        <v>1800</v>
      </c>
      <c r="F14" s="16" t="s">
        <v>42</v>
      </c>
      <c r="G14" s="6" t="s">
        <v>43</v>
      </c>
      <c r="H14" s="13">
        <v>1</v>
      </c>
    </row>
    <row r="15" spans="1:10" s="2" customFormat="1" ht="21.75" customHeight="1" x14ac:dyDescent="0.25">
      <c r="A15" s="13"/>
      <c r="B15" s="12"/>
      <c r="C15" s="6"/>
      <c r="D15" s="6"/>
      <c r="E15" s="14"/>
      <c r="F15" s="16"/>
      <c r="G15" s="6"/>
      <c r="H15" s="13"/>
    </row>
    <row r="16" spans="1:10" s="2" customFormat="1" ht="21.75" customHeight="1" x14ac:dyDescent="0.25">
      <c r="A16" s="13">
        <v>6</v>
      </c>
      <c r="B16" s="12" t="s">
        <v>11</v>
      </c>
      <c r="C16" s="6" t="s">
        <v>44</v>
      </c>
      <c r="D16" s="6" t="s">
        <v>28</v>
      </c>
      <c r="E16" s="14">
        <v>445</v>
      </c>
      <c r="F16" s="16" t="s">
        <v>42</v>
      </c>
      <c r="G16" s="6" t="s">
        <v>43</v>
      </c>
      <c r="H16" s="13">
        <v>1</v>
      </c>
    </row>
    <row r="17" spans="1:9" s="2" customFormat="1" ht="20.25" x14ac:dyDescent="0.25">
      <c r="A17" s="13"/>
      <c r="B17" s="12"/>
      <c r="C17" s="6"/>
      <c r="D17" s="6"/>
      <c r="E17" s="14"/>
      <c r="F17" s="16"/>
      <c r="G17" s="6"/>
      <c r="H17" s="13"/>
    </row>
    <row r="18" spans="1:9" s="2" customFormat="1" ht="20.25" x14ac:dyDescent="0.25">
      <c r="A18" s="13">
        <v>7</v>
      </c>
      <c r="B18" s="12" t="s">
        <v>11</v>
      </c>
      <c r="C18" s="6" t="s">
        <v>44</v>
      </c>
      <c r="D18" s="6" t="s">
        <v>25</v>
      </c>
      <c r="E18" s="14">
        <v>1825</v>
      </c>
      <c r="F18" s="16" t="s">
        <v>45</v>
      </c>
      <c r="G18" s="6" t="s">
        <v>46</v>
      </c>
      <c r="H18" s="13">
        <v>1</v>
      </c>
    </row>
    <row r="19" spans="1:9" s="2" customFormat="1" ht="20.25" x14ac:dyDescent="0.25">
      <c r="A19" s="13"/>
      <c r="B19" s="12"/>
      <c r="C19" s="6"/>
      <c r="D19" s="6"/>
      <c r="E19" s="14"/>
      <c r="F19" s="16"/>
      <c r="G19" s="6"/>
      <c r="H19" s="13"/>
    </row>
    <row r="20" spans="1:9" s="2" customFormat="1" ht="20.25" x14ac:dyDescent="0.25">
      <c r="A20" s="13">
        <v>8</v>
      </c>
      <c r="B20" s="12" t="s">
        <v>11</v>
      </c>
      <c r="C20" s="6" t="s">
        <v>44</v>
      </c>
      <c r="D20" s="6" t="s">
        <v>28</v>
      </c>
      <c r="E20" s="14">
        <v>1080</v>
      </c>
      <c r="F20" s="16" t="s">
        <v>45</v>
      </c>
      <c r="G20" s="6" t="s">
        <v>46</v>
      </c>
      <c r="H20" s="13">
        <v>1</v>
      </c>
      <c r="I20" s="18">
        <f>E6+E8+E10+E12+E14+E16+E18+E20</f>
        <v>14370</v>
      </c>
    </row>
    <row r="21" spans="1:9" s="2" customFormat="1" ht="20.25" x14ac:dyDescent="0.25">
      <c r="A21" s="13"/>
      <c r="B21" s="12"/>
      <c r="C21" s="6"/>
      <c r="D21" s="6"/>
      <c r="E21" s="14"/>
      <c r="F21" s="16"/>
      <c r="G21" s="6"/>
      <c r="H21" s="13"/>
    </row>
    <row r="22" spans="1:9" s="1" customFormat="1" ht="20.25" x14ac:dyDescent="0.25">
      <c r="A22" s="48" t="s">
        <v>0</v>
      </c>
      <c r="B22" s="50" t="s">
        <v>2</v>
      </c>
      <c r="C22" s="51" t="s">
        <v>3</v>
      </c>
      <c r="D22" s="52" t="s">
        <v>4</v>
      </c>
      <c r="E22" s="53" t="s">
        <v>7</v>
      </c>
      <c r="F22" s="54" t="s">
        <v>8</v>
      </c>
      <c r="G22" s="54"/>
      <c r="H22" s="55" t="s">
        <v>5</v>
      </c>
    </row>
    <row r="23" spans="1:9" s="2" customFormat="1" ht="20.25" x14ac:dyDescent="0.25">
      <c r="A23" s="49"/>
      <c r="B23" s="50"/>
      <c r="C23" s="51"/>
      <c r="D23" s="52"/>
      <c r="E23" s="53"/>
      <c r="F23" s="25" t="s">
        <v>6</v>
      </c>
      <c r="G23" s="25" t="s">
        <v>1</v>
      </c>
      <c r="H23" s="56"/>
    </row>
    <row r="24" spans="1:9" s="2" customFormat="1" ht="20.25" x14ac:dyDescent="0.25">
      <c r="A24" s="13">
        <v>9</v>
      </c>
      <c r="B24" s="12" t="s">
        <v>16</v>
      </c>
      <c r="C24" s="11" t="s">
        <v>47</v>
      </c>
      <c r="D24" s="9" t="s">
        <v>48</v>
      </c>
      <c r="E24" s="5">
        <v>150</v>
      </c>
      <c r="F24" s="16" t="s">
        <v>40</v>
      </c>
      <c r="G24" s="6" t="s">
        <v>49</v>
      </c>
      <c r="H24" s="8">
        <v>4</v>
      </c>
    </row>
    <row r="25" spans="1:9" s="2" customFormat="1" ht="20.25" x14ac:dyDescent="0.25">
      <c r="A25" s="13"/>
      <c r="B25" s="12"/>
      <c r="C25" s="11"/>
      <c r="D25" s="9"/>
      <c r="E25" s="5"/>
      <c r="F25" s="7"/>
      <c r="G25" s="6"/>
      <c r="H25" s="8"/>
    </row>
    <row r="26" spans="1:9" s="2" customFormat="1" ht="20.25" x14ac:dyDescent="0.25">
      <c r="A26" s="13">
        <v>10</v>
      </c>
      <c r="B26" s="12" t="s">
        <v>17</v>
      </c>
      <c r="C26" s="11" t="s">
        <v>18</v>
      </c>
      <c r="D26" s="9" t="s">
        <v>50</v>
      </c>
      <c r="E26" s="5">
        <v>1500</v>
      </c>
      <c r="F26" s="16" t="s">
        <v>42</v>
      </c>
      <c r="G26" s="24" t="s">
        <v>51</v>
      </c>
      <c r="H26" s="8">
        <v>4</v>
      </c>
    </row>
    <row r="27" spans="1:9" s="2" customFormat="1" ht="20.25" x14ac:dyDescent="0.25">
      <c r="A27" s="13"/>
      <c r="B27" s="12"/>
      <c r="C27" s="6"/>
      <c r="D27" s="6"/>
      <c r="E27" s="14"/>
      <c r="F27" s="16"/>
      <c r="G27" s="6"/>
      <c r="H27" s="8"/>
    </row>
    <row r="28" spans="1:9" s="2" customFormat="1" ht="20.25" x14ac:dyDescent="0.25">
      <c r="A28" s="13">
        <v>11</v>
      </c>
      <c r="B28" s="12" t="s">
        <v>52</v>
      </c>
      <c r="C28" s="27" t="s">
        <v>53</v>
      </c>
      <c r="D28" s="10" t="s">
        <v>54</v>
      </c>
      <c r="E28" s="5">
        <v>1280</v>
      </c>
      <c r="F28" s="16" t="s">
        <v>55</v>
      </c>
      <c r="G28" s="24" t="s">
        <v>56</v>
      </c>
      <c r="H28" s="8">
        <v>1</v>
      </c>
    </row>
    <row r="29" spans="1:9" s="2" customFormat="1" ht="20.25" x14ac:dyDescent="0.25">
      <c r="A29" s="13"/>
      <c r="B29" s="12"/>
      <c r="C29" s="6"/>
      <c r="D29" s="6"/>
      <c r="E29" s="14"/>
      <c r="F29" s="16"/>
      <c r="G29" s="6"/>
      <c r="H29" s="8"/>
    </row>
    <row r="30" spans="1:9" s="2" customFormat="1" ht="20.25" x14ac:dyDescent="0.25">
      <c r="A30" s="13">
        <v>12</v>
      </c>
      <c r="B30" s="12" t="s">
        <v>16</v>
      </c>
      <c r="C30" s="6" t="s">
        <v>57</v>
      </c>
      <c r="D30" s="9" t="s">
        <v>28</v>
      </c>
      <c r="E30" s="14">
        <v>1900</v>
      </c>
      <c r="F30" s="16" t="s">
        <v>58</v>
      </c>
      <c r="G30" s="6" t="s">
        <v>59</v>
      </c>
      <c r="H30" s="8">
        <v>1</v>
      </c>
    </row>
    <row r="31" spans="1:9" s="2" customFormat="1" ht="20.25" x14ac:dyDescent="0.25">
      <c r="A31" s="13"/>
      <c r="B31" s="12"/>
      <c r="C31" s="11"/>
      <c r="D31" s="9"/>
      <c r="E31" s="5"/>
      <c r="F31" s="7"/>
      <c r="G31" s="6"/>
      <c r="H31" s="8"/>
    </row>
    <row r="32" spans="1:9" s="2" customFormat="1" ht="20.25" x14ac:dyDescent="0.25">
      <c r="A32" s="13">
        <v>13</v>
      </c>
      <c r="B32" s="12" t="s">
        <v>61</v>
      </c>
      <c r="C32" s="6" t="s">
        <v>60</v>
      </c>
      <c r="D32" s="9" t="s">
        <v>28</v>
      </c>
      <c r="E32" s="14">
        <v>4608</v>
      </c>
      <c r="F32" s="16" t="s">
        <v>62</v>
      </c>
      <c r="G32" s="6" t="s">
        <v>63</v>
      </c>
      <c r="H32" s="8">
        <v>1</v>
      </c>
    </row>
    <row r="33" spans="1:8" s="2" customFormat="1" ht="20.25" x14ac:dyDescent="0.25">
      <c r="A33" s="13"/>
      <c r="B33" s="12"/>
      <c r="C33" s="6"/>
      <c r="D33" s="6"/>
      <c r="E33" s="14"/>
      <c r="F33" s="16"/>
      <c r="G33" s="6"/>
      <c r="H33" s="13"/>
    </row>
    <row r="34" spans="1:8" s="2" customFormat="1" ht="20.25" x14ac:dyDescent="0.25">
      <c r="A34" s="13">
        <v>14</v>
      </c>
      <c r="B34" s="12" t="s">
        <v>16</v>
      </c>
      <c r="C34" s="6" t="s">
        <v>57</v>
      </c>
      <c r="D34" s="9" t="s">
        <v>64</v>
      </c>
      <c r="E34" s="14">
        <v>3000</v>
      </c>
      <c r="F34" s="16" t="s">
        <v>65</v>
      </c>
      <c r="G34" s="6" t="s">
        <v>66</v>
      </c>
      <c r="H34" s="8">
        <v>4</v>
      </c>
    </row>
    <row r="35" spans="1:8" s="2" customFormat="1" ht="20.25" x14ac:dyDescent="0.25">
      <c r="A35" s="13"/>
      <c r="B35" s="12"/>
      <c r="C35" s="6"/>
      <c r="D35" s="6"/>
      <c r="E35" s="14"/>
      <c r="F35" s="16"/>
      <c r="G35" s="6"/>
      <c r="H35" s="13"/>
    </row>
    <row r="36" spans="1:8" ht="20.25" x14ac:dyDescent="0.2">
      <c r="A36" s="13">
        <v>15</v>
      </c>
      <c r="B36" s="12" t="s">
        <v>16</v>
      </c>
      <c r="C36" s="6" t="s">
        <v>67</v>
      </c>
      <c r="D36" s="6" t="s">
        <v>68</v>
      </c>
      <c r="E36" s="14">
        <v>1391</v>
      </c>
      <c r="F36" s="16" t="s">
        <v>69</v>
      </c>
      <c r="G36" s="6" t="s">
        <v>70</v>
      </c>
      <c r="H36" s="8">
        <v>4</v>
      </c>
    </row>
    <row r="37" spans="1:8" ht="20.25" x14ac:dyDescent="0.2">
      <c r="A37" s="13"/>
      <c r="B37" s="12"/>
      <c r="C37" s="6"/>
      <c r="D37" s="6"/>
      <c r="E37" s="14"/>
      <c r="F37" s="16"/>
      <c r="G37" s="6"/>
      <c r="H37" s="13"/>
    </row>
    <row r="38" spans="1:8" ht="20.25" x14ac:dyDescent="0.2">
      <c r="A38" s="13">
        <v>16</v>
      </c>
      <c r="B38" s="12" t="s">
        <v>16</v>
      </c>
      <c r="C38" s="6" t="s">
        <v>57</v>
      </c>
      <c r="D38" s="9" t="s">
        <v>71</v>
      </c>
      <c r="E38" s="14">
        <v>3000</v>
      </c>
      <c r="F38" s="16" t="s">
        <v>72</v>
      </c>
      <c r="G38" s="6" t="s">
        <v>73</v>
      </c>
      <c r="H38" s="8">
        <v>4</v>
      </c>
    </row>
    <row r="39" spans="1:8" ht="20.25" x14ac:dyDescent="0.2">
      <c r="A39" s="13"/>
      <c r="B39" s="12"/>
      <c r="C39" s="6"/>
      <c r="D39" s="6"/>
      <c r="E39" s="14"/>
      <c r="F39" s="16"/>
      <c r="G39" s="6"/>
      <c r="H39" s="13"/>
    </row>
    <row r="40" spans="1:8" ht="20.25" x14ac:dyDescent="0.2">
      <c r="A40" s="13">
        <v>17</v>
      </c>
      <c r="B40" s="12" t="s">
        <v>16</v>
      </c>
      <c r="C40" s="11" t="s">
        <v>27</v>
      </c>
      <c r="D40" s="9" t="s">
        <v>34</v>
      </c>
      <c r="E40" s="5">
        <v>1500</v>
      </c>
      <c r="F40" s="16" t="s">
        <v>55</v>
      </c>
      <c r="G40" s="17" t="s">
        <v>74</v>
      </c>
      <c r="H40" s="13">
        <v>4</v>
      </c>
    </row>
    <row r="41" spans="1:8" ht="20.25" x14ac:dyDescent="0.2">
      <c r="A41" s="13"/>
      <c r="B41" s="12"/>
      <c r="C41" s="11"/>
      <c r="D41" s="9"/>
      <c r="E41" s="5"/>
      <c r="F41" s="16"/>
      <c r="G41" s="17"/>
      <c r="H41" s="13"/>
    </row>
    <row r="42" spans="1:8" ht="20.25" x14ac:dyDescent="0.2">
      <c r="A42" s="13">
        <v>18</v>
      </c>
      <c r="B42" s="12" t="s">
        <v>52</v>
      </c>
      <c r="C42" s="27" t="s">
        <v>53</v>
      </c>
      <c r="D42" s="9" t="s">
        <v>54</v>
      </c>
      <c r="E42" s="5">
        <v>3400</v>
      </c>
      <c r="F42" s="16" t="s">
        <v>75</v>
      </c>
      <c r="G42" s="24" t="s">
        <v>76</v>
      </c>
      <c r="H42" s="8">
        <v>1</v>
      </c>
    </row>
    <row r="43" spans="1:8" ht="20.25" x14ac:dyDescent="0.2">
      <c r="A43" s="13"/>
      <c r="B43" s="12"/>
      <c r="C43" s="6"/>
      <c r="D43" s="6"/>
      <c r="E43" s="14"/>
      <c r="F43" s="16"/>
      <c r="G43" s="6"/>
      <c r="H43" s="13"/>
    </row>
    <row r="44" spans="1:8" ht="20.25" x14ac:dyDescent="0.2">
      <c r="A44" s="48" t="s">
        <v>0</v>
      </c>
      <c r="B44" s="50" t="s">
        <v>2</v>
      </c>
      <c r="C44" s="51" t="s">
        <v>3</v>
      </c>
      <c r="D44" s="52" t="s">
        <v>4</v>
      </c>
      <c r="E44" s="53" t="s">
        <v>7</v>
      </c>
      <c r="F44" s="54" t="s">
        <v>8</v>
      </c>
      <c r="G44" s="54"/>
      <c r="H44" s="55" t="s">
        <v>5</v>
      </c>
    </row>
    <row r="45" spans="1:8" ht="20.25" x14ac:dyDescent="0.2">
      <c r="A45" s="49"/>
      <c r="B45" s="50"/>
      <c r="C45" s="51"/>
      <c r="D45" s="52"/>
      <c r="E45" s="53"/>
      <c r="F45" s="25" t="s">
        <v>6</v>
      </c>
      <c r="G45" s="25" t="s">
        <v>1</v>
      </c>
      <c r="H45" s="56"/>
    </row>
    <row r="46" spans="1:8" ht="20.25" x14ac:dyDescent="0.2">
      <c r="A46" s="13">
        <v>19</v>
      </c>
      <c r="B46" s="12" t="s">
        <v>16</v>
      </c>
      <c r="C46" s="6" t="s">
        <v>57</v>
      </c>
      <c r="D46" s="9" t="s">
        <v>28</v>
      </c>
      <c r="E46" s="14">
        <v>520</v>
      </c>
      <c r="F46" s="16" t="s">
        <v>77</v>
      </c>
      <c r="G46" s="6" t="s">
        <v>78</v>
      </c>
      <c r="H46" s="8">
        <v>1</v>
      </c>
    </row>
    <row r="47" spans="1:8" ht="20.25" x14ac:dyDescent="0.2">
      <c r="A47" s="13"/>
      <c r="B47" s="12"/>
      <c r="C47" s="6"/>
      <c r="D47" s="6"/>
      <c r="E47" s="14"/>
      <c r="F47" s="16"/>
      <c r="G47" s="6"/>
      <c r="H47" s="13"/>
    </row>
    <row r="48" spans="1:8" ht="20.25" x14ac:dyDescent="0.2">
      <c r="A48" s="13">
        <v>20</v>
      </c>
      <c r="B48" s="12" t="s">
        <v>31</v>
      </c>
      <c r="C48" s="11" t="s">
        <v>30</v>
      </c>
      <c r="D48" s="9" t="s">
        <v>84</v>
      </c>
      <c r="E48" s="5">
        <v>2800</v>
      </c>
      <c r="F48" s="16" t="s">
        <v>79</v>
      </c>
      <c r="G48" s="6" t="s">
        <v>80</v>
      </c>
      <c r="H48" s="13">
        <v>1</v>
      </c>
    </row>
    <row r="49" spans="1:9" ht="20.25" x14ac:dyDescent="0.2">
      <c r="A49" s="13"/>
      <c r="B49" s="12"/>
      <c r="C49" s="11"/>
      <c r="D49" s="9"/>
      <c r="E49" s="5"/>
      <c r="F49" s="7"/>
      <c r="G49" s="6"/>
      <c r="H49" s="8"/>
    </row>
    <row r="50" spans="1:9" ht="20.25" x14ac:dyDescent="0.2">
      <c r="A50" s="13">
        <v>21</v>
      </c>
      <c r="B50" s="12" t="s">
        <v>16</v>
      </c>
      <c r="C50" s="6" t="s">
        <v>81</v>
      </c>
      <c r="D50" s="9" t="s">
        <v>84</v>
      </c>
      <c r="E50" s="14">
        <v>3500</v>
      </c>
      <c r="F50" s="16" t="s">
        <v>82</v>
      </c>
      <c r="G50" s="6" t="s">
        <v>83</v>
      </c>
      <c r="H50" s="13">
        <v>1</v>
      </c>
    </row>
    <row r="51" spans="1:9" ht="20.25" x14ac:dyDescent="0.2">
      <c r="A51" s="13"/>
      <c r="B51" s="12"/>
      <c r="C51" s="11"/>
      <c r="D51" s="9"/>
      <c r="E51" s="5"/>
      <c r="F51" s="7"/>
      <c r="G51" s="6"/>
      <c r="H51" s="8"/>
    </row>
    <row r="52" spans="1:9" ht="20.25" x14ac:dyDescent="0.2">
      <c r="A52" s="13">
        <v>22</v>
      </c>
      <c r="B52" s="12" t="s">
        <v>17</v>
      </c>
      <c r="C52" s="11" t="s">
        <v>18</v>
      </c>
      <c r="D52" s="9" t="s">
        <v>26</v>
      </c>
      <c r="E52" s="5">
        <v>3590</v>
      </c>
      <c r="F52" s="16" t="s">
        <v>86</v>
      </c>
      <c r="G52" s="24" t="s">
        <v>85</v>
      </c>
      <c r="H52" s="8">
        <v>1</v>
      </c>
    </row>
    <row r="53" spans="1:9" ht="20.25" x14ac:dyDescent="0.2">
      <c r="A53" s="13"/>
      <c r="B53" s="12"/>
      <c r="C53" s="11"/>
      <c r="D53" s="9"/>
      <c r="E53" s="5"/>
      <c r="F53" s="7"/>
      <c r="G53" s="6"/>
      <c r="H53" s="8"/>
    </row>
    <row r="54" spans="1:9" ht="20.25" x14ac:dyDescent="0.2">
      <c r="A54" s="13">
        <v>23</v>
      </c>
      <c r="B54" s="12" t="s">
        <v>21</v>
      </c>
      <c r="C54" s="11" t="s">
        <v>29</v>
      </c>
      <c r="D54" s="9" t="s">
        <v>14</v>
      </c>
      <c r="E54" s="5">
        <v>320</v>
      </c>
      <c r="F54" s="16" t="s">
        <v>77</v>
      </c>
      <c r="G54" s="6" t="s">
        <v>87</v>
      </c>
      <c r="H54" s="13">
        <v>1</v>
      </c>
    </row>
    <row r="55" spans="1:9" ht="20.25" x14ac:dyDescent="0.2">
      <c r="A55" s="13"/>
      <c r="B55" s="12"/>
      <c r="C55" s="6"/>
      <c r="D55" s="6"/>
      <c r="E55" s="14"/>
      <c r="F55" s="16"/>
      <c r="G55" s="6"/>
      <c r="H55" s="13"/>
    </row>
    <row r="56" spans="1:9" ht="20.25" x14ac:dyDescent="0.2">
      <c r="A56" s="13">
        <v>24</v>
      </c>
      <c r="B56" s="12"/>
      <c r="C56" s="17" t="s">
        <v>88</v>
      </c>
      <c r="D56" s="6" t="s">
        <v>24</v>
      </c>
      <c r="E56" s="14">
        <v>1284</v>
      </c>
      <c r="F56" s="16" t="s">
        <v>82</v>
      </c>
      <c r="G56" s="17" t="s">
        <v>89</v>
      </c>
      <c r="H56" s="13">
        <v>1</v>
      </c>
    </row>
    <row r="57" spans="1:9" ht="20.25" x14ac:dyDescent="0.2">
      <c r="A57" s="13"/>
      <c r="B57" s="12"/>
      <c r="C57" s="6"/>
      <c r="D57" s="6"/>
      <c r="E57" s="14"/>
      <c r="F57" s="16"/>
      <c r="G57" s="6"/>
      <c r="H57" s="13"/>
    </row>
    <row r="58" spans="1:9" ht="20.25" x14ac:dyDescent="0.2">
      <c r="A58" s="13">
        <v>25</v>
      </c>
      <c r="B58" s="12" t="s">
        <v>17</v>
      </c>
      <c r="C58" s="11" t="s">
        <v>18</v>
      </c>
      <c r="D58" s="9" t="s">
        <v>90</v>
      </c>
      <c r="E58" s="5">
        <v>1070</v>
      </c>
      <c r="F58" s="16" t="s">
        <v>91</v>
      </c>
      <c r="G58" s="24" t="s">
        <v>92</v>
      </c>
      <c r="H58" s="8">
        <v>4</v>
      </c>
    </row>
    <row r="59" spans="1:9" ht="20.25" x14ac:dyDescent="0.2">
      <c r="A59" s="13"/>
      <c r="B59" s="12"/>
      <c r="C59" s="6"/>
      <c r="D59" s="6"/>
      <c r="E59" s="14"/>
      <c r="F59" s="16"/>
      <c r="G59" s="6"/>
      <c r="H59" s="13"/>
      <c r="I59" s="19" t="e">
        <f>E36+E38+#REF!+#REF!+E46+E48+E50+E52+E54+#REF!</f>
        <v>#REF!</v>
      </c>
    </row>
    <row r="60" spans="1:9" ht="20.25" x14ac:dyDescent="0.2">
      <c r="A60" s="13">
        <v>26</v>
      </c>
      <c r="B60" s="12" t="s">
        <v>17</v>
      </c>
      <c r="C60" s="11" t="s">
        <v>18</v>
      </c>
      <c r="D60" s="9" t="s">
        <v>90</v>
      </c>
      <c r="E60" s="5">
        <v>1435</v>
      </c>
      <c r="F60" s="16" t="s">
        <v>93</v>
      </c>
      <c r="G60" s="24" t="s">
        <v>94</v>
      </c>
      <c r="H60" s="8">
        <v>4</v>
      </c>
    </row>
    <row r="61" spans="1:9" x14ac:dyDescent="0.2">
      <c r="A61" s="20" t="s">
        <v>22</v>
      </c>
      <c r="B61" s="57" t="str">
        <f>BAHTTEXT(E61)</f>
        <v>ห้าหมื่นหกร้อยสิบแปดบาทถ้วน</v>
      </c>
      <c r="C61" s="58"/>
      <c r="D61" s="59"/>
      <c r="E61" s="22">
        <f>E6+E8+E10+E12+E14+E16+E18+E20+E24+E26+E28+E30+E32+E34+E36+E38+E40+E42+E46+E48+E50+E52+E54+E56+E58+E60</f>
        <v>50618</v>
      </c>
      <c r="F61" s="20"/>
      <c r="G61" s="21"/>
      <c r="H61" s="21"/>
    </row>
    <row r="65" spans="4:4" x14ac:dyDescent="0.2">
      <c r="D65" s="15"/>
    </row>
    <row r="83" spans="1:8" s="2" customFormat="1" ht="15" x14ac:dyDescent="0.25">
      <c r="A83" s="15"/>
      <c r="B83"/>
      <c r="C83"/>
      <c r="D83"/>
      <c r="E83"/>
      <c r="F83" s="15"/>
      <c r="G83"/>
      <c r="H83"/>
    </row>
    <row r="84" spans="1:8" s="2" customFormat="1" ht="15" x14ac:dyDescent="0.25">
      <c r="A84" s="15"/>
      <c r="B84"/>
      <c r="C84"/>
      <c r="D84"/>
      <c r="E84"/>
      <c r="F84" s="15"/>
      <c r="G84"/>
      <c r="H84"/>
    </row>
    <row r="85" spans="1:8" s="2" customFormat="1" ht="15" x14ac:dyDescent="0.25">
      <c r="A85" s="15"/>
      <c r="B85"/>
      <c r="C85"/>
      <c r="D85"/>
      <c r="E85"/>
      <c r="F85" s="15"/>
      <c r="G85"/>
      <c r="H85"/>
    </row>
    <row r="86" spans="1:8" s="2" customFormat="1" ht="15" x14ac:dyDescent="0.25">
      <c r="A86" s="15"/>
      <c r="B86"/>
      <c r="C86"/>
      <c r="D86"/>
      <c r="E86"/>
      <c r="F86" s="15"/>
      <c r="G86"/>
      <c r="H86"/>
    </row>
    <row r="87" spans="1:8" s="2" customFormat="1" ht="15" x14ac:dyDescent="0.25">
      <c r="A87" s="15"/>
      <c r="B87"/>
      <c r="C87"/>
      <c r="D87"/>
      <c r="E87"/>
      <c r="F87" s="15"/>
      <c r="G87"/>
      <c r="H87"/>
    </row>
    <row r="88" spans="1:8" s="1" customFormat="1" ht="15" x14ac:dyDescent="0.25">
      <c r="A88" s="15"/>
      <c r="B88"/>
      <c r="C88"/>
      <c r="D88"/>
      <c r="E88"/>
      <c r="F88" s="15"/>
      <c r="G88"/>
      <c r="H88"/>
    </row>
    <row r="89" spans="1:8" s="2" customFormat="1" ht="15" x14ac:dyDescent="0.25">
      <c r="A89" s="15"/>
      <c r="B89"/>
      <c r="C89"/>
      <c r="D89"/>
      <c r="E89"/>
      <c r="F89" s="15"/>
      <c r="G89"/>
      <c r="H89"/>
    </row>
    <row r="111" spans="1:8" s="1" customFormat="1" ht="15" x14ac:dyDescent="0.25">
      <c r="A111" s="15"/>
      <c r="B111"/>
      <c r="C111"/>
      <c r="D111"/>
      <c r="E111"/>
      <c r="F111" s="15"/>
      <c r="G111"/>
      <c r="H111"/>
    </row>
    <row r="112" spans="1:8" s="2" customFormat="1" ht="15" x14ac:dyDescent="0.25">
      <c r="A112" s="15"/>
      <c r="B112"/>
      <c r="C112"/>
      <c r="D112"/>
      <c r="E112"/>
      <c r="F112" s="15"/>
      <c r="G112"/>
      <c r="H112"/>
    </row>
  </sheetData>
  <mergeCells count="25">
    <mergeCell ref="B61:D61"/>
    <mergeCell ref="H22:H23"/>
    <mergeCell ref="A44:A45"/>
    <mergeCell ref="B44:B45"/>
    <mergeCell ref="C44:C45"/>
    <mergeCell ref="D44:D45"/>
    <mergeCell ref="E44:E45"/>
    <mergeCell ref="F44:G44"/>
    <mergeCell ref="H44:H45"/>
    <mergeCell ref="A22:A23"/>
    <mergeCell ref="B22:B23"/>
    <mergeCell ref="C22:C23"/>
    <mergeCell ref="D22:D23"/>
    <mergeCell ref="E22:E23"/>
    <mergeCell ref="F22:G22"/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topLeftCell="A24" zoomScale="110" zoomScaleNormal="110" workbookViewId="0">
      <selection sqref="A1:H41"/>
    </sheetView>
  </sheetViews>
  <sheetFormatPr defaultRowHeight="14.25" x14ac:dyDescent="0.2"/>
  <cols>
    <col min="1" max="1" width="6.375" style="15" customWidth="1"/>
    <col min="2" max="2" width="18.125" customWidth="1"/>
    <col min="3" max="3" width="22.375" customWidth="1"/>
    <col min="4" max="4" width="21.125" customWidth="1"/>
    <col min="5" max="5" width="13.875" customWidth="1"/>
    <col min="6" max="6" width="12.625" style="15" customWidth="1"/>
    <col min="7" max="7" width="18.25" customWidth="1"/>
    <col min="8" max="8" width="10" customWidth="1"/>
  </cols>
  <sheetData>
    <row r="1" spans="1:10" s="1" customFormat="1" ht="20.25" x14ac:dyDescent="0.25">
      <c r="A1" s="46" t="s">
        <v>9</v>
      </c>
      <c r="B1" s="46"/>
      <c r="C1" s="46"/>
      <c r="D1" s="46"/>
      <c r="E1" s="46"/>
      <c r="F1" s="46"/>
      <c r="G1" s="46"/>
      <c r="H1" s="46"/>
      <c r="I1" s="3"/>
      <c r="J1" s="3"/>
    </row>
    <row r="2" spans="1:10" s="1" customFormat="1" ht="20.25" x14ac:dyDescent="0.25">
      <c r="A2" s="46" t="s">
        <v>169</v>
      </c>
      <c r="B2" s="46"/>
      <c r="C2" s="46"/>
      <c r="D2" s="46"/>
      <c r="E2" s="46"/>
      <c r="F2" s="46"/>
      <c r="G2" s="46"/>
      <c r="H2" s="46"/>
      <c r="I2" s="3"/>
      <c r="J2" s="3"/>
    </row>
    <row r="3" spans="1:10" s="1" customFormat="1" ht="20.25" x14ac:dyDescent="0.25">
      <c r="A3" s="47" t="s">
        <v>10</v>
      </c>
      <c r="B3" s="47"/>
      <c r="C3" s="47"/>
      <c r="D3" s="47"/>
      <c r="E3" s="47"/>
      <c r="F3" s="47"/>
      <c r="G3" s="47"/>
      <c r="H3" s="47"/>
      <c r="I3" s="4"/>
      <c r="J3" s="4"/>
    </row>
    <row r="4" spans="1:10" s="1" customFormat="1" ht="20.25" customHeight="1" x14ac:dyDescent="0.25">
      <c r="A4" s="48" t="s">
        <v>0</v>
      </c>
      <c r="B4" s="50" t="s">
        <v>2</v>
      </c>
      <c r="C4" s="51" t="s">
        <v>3</v>
      </c>
      <c r="D4" s="52" t="s">
        <v>4</v>
      </c>
      <c r="E4" s="53" t="s">
        <v>7</v>
      </c>
      <c r="F4" s="54" t="s">
        <v>8</v>
      </c>
      <c r="G4" s="54"/>
      <c r="H4" s="55" t="s">
        <v>5</v>
      </c>
    </row>
    <row r="5" spans="1:10" s="2" customFormat="1" ht="34.5" customHeight="1" x14ac:dyDescent="0.25">
      <c r="A5" s="49"/>
      <c r="B5" s="50"/>
      <c r="C5" s="51"/>
      <c r="D5" s="52"/>
      <c r="E5" s="53"/>
      <c r="F5" s="26" t="s">
        <v>6</v>
      </c>
      <c r="G5" s="26" t="s">
        <v>1</v>
      </c>
      <c r="H5" s="56"/>
    </row>
    <row r="6" spans="1:10" s="2" customFormat="1" ht="23.25" customHeight="1" x14ac:dyDescent="0.25">
      <c r="A6" s="35">
        <v>1</v>
      </c>
      <c r="B6" s="36"/>
      <c r="C6" s="37" t="s">
        <v>172</v>
      </c>
      <c r="D6" s="37" t="s">
        <v>98</v>
      </c>
      <c r="E6" s="38">
        <v>420</v>
      </c>
      <c r="F6" s="39" t="s">
        <v>175</v>
      </c>
      <c r="G6" s="40"/>
      <c r="H6" s="35">
        <v>1</v>
      </c>
    </row>
    <row r="7" spans="1:10" s="2" customFormat="1" ht="23.25" customHeight="1" x14ac:dyDescent="0.25">
      <c r="A7" s="35"/>
      <c r="B7" s="36"/>
      <c r="C7" s="40"/>
      <c r="D7" s="40"/>
      <c r="E7" s="41"/>
      <c r="F7" s="39"/>
      <c r="G7" s="40"/>
      <c r="H7" s="35"/>
    </row>
    <row r="8" spans="1:10" s="2" customFormat="1" ht="21.75" customHeight="1" x14ac:dyDescent="0.25">
      <c r="A8" s="35">
        <v>2</v>
      </c>
      <c r="B8" s="36" t="s">
        <v>21</v>
      </c>
      <c r="C8" s="40" t="s">
        <v>29</v>
      </c>
      <c r="D8" s="40" t="s">
        <v>24</v>
      </c>
      <c r="E8" s="41">
        <v>1520</v>
      </c>
      <c r="F8" s="39" t="s">
        <v>171</v>
      </c>
      <c r="G8" s="42" t="s">
        <v>170</v>
      </c>
      <c r="H8" s="35">
        <v>1</v>
      </c>
    </row>
    <row r="9" spans="1:10" s="2" customFormat="1" ht="21.75" customHeight="1" x14ac:dyDescent="0.25">
      <c r="A9" s="35"/>
      <c r="B9" s="36"/>
      <c r="C9" s="40"/>
      <c r="D9" s="40"/>
      <c r="E9" s="41"/>
      <c r="F9" s="39"/>
      <c r="G9" s="40"/>
      <c r="H9" s="35"/>
    </row>
    <row r="10" spans="1:10" s="2" customFormat="1" ht="21.75" customHeight="1" x14ac:dyDescent="0.25">
      <c r="A10" s="35">
        <v>3</v>
      </c>
      <c r="B10" s="36" t="s">
        <v>21</v>
      </c>
      <c r="C10" s="40" t="s">
        <v>29</v>
      </c>
      <c r="D10" s="40" t="s">
        <v>173</v>
      </c>
      <c r="E10" s="41">
        <v>1890</v>
      </c>
      <c r="F10" s="39" t="s">
        <v>174</v>
      </c>
      <c r="G10" s="42" t="s">
        <v>176</v>
      </c>
      <c r="H10" s="35">
        <v>1</v>
      </c>
    </row>
    <row r="11" spans="1:10" s="2" customFormat="1" ht="21.75" customHeight="1" x14ac:dyDescent="0.25">
      <c r="A11" s="35"/>
      <c r="B11" s="36"/>
      <c r="C11" s="40"/>
      <c r="D11" s="40"/>
      <c r="E11" s="41"/>
      <c r="F11" s="39"/>
      <c r="G11" s="40"/>
      <c r="H11" s="35"/>
    </row>
    <row r="12" spans="1:10" s="2" customFormat="1" ht="21.75" customHeight="1" x14ac:dyDescent="0.25">
      <c r="A12" s="35">
        <v>4</v>
      </c>
      <c r="B12" s="36" t="s">
        <v>17</v>
      </c>
      <c r="C12" s="37" t="s">
        <v>18</v>
      </c>
      <c r="D12" s="40" t="s">
        <v>90</v>
      </c>
      <c r="E12" s="41">
        <v>1867</v>
      </c>
      <c r="F12" s="39" t="s">
        <v>177</v>
      </c>
      <c r="G12" s="43" t="s">
        <v>178</v>
      </c>
      <c r="H12" s="35">
        <v>1</v>
      </c>
    </row>
    <row r="13" spans="1:10" s="2" customFormat="1" ht="21.75" customHeight="1" x14ac:dyDescent="0.25">
      <c r="A13" s="35"/>
      <c r="B13" s="36"/>
      <c r="C13" s="40"/>
      <c r="D13" s="40"/>
      <c r="E13" s="41"/>
      <c r="F13" s="39"/>
      <c r="G13" s="40"/>
      <c r="H13" s="35"/>
    </row>
    <row r="14" spans="1:10" s="2" customFormat="1" ht="21.75" customHeight="1" x14ac:dyDescent="0.25">
      <c r="A14" s="35">
        <v>5</v>
      </c>
      <c r="B14" s="36" t="s">
        <v>182</v>
      </c>
      <c r="C14" s="37" t="s">
        <v>179</v>
      </c>
      <c r="D14" s="44" t="s">
        <v>28</v>
      </c>
      <c r="E14" s="38">
        <v>2996</v>
      </c>
      <c r="F14" s="39" t="s">
        <v>180</v>
      </c>
      <c r="G14" s="40" t="s">
        <v>181</v>
      </c>
      <c r="H14" s="45">
        <v>1</v>
      </c>
    </row>
    <row r="15" spans="1:10" s="2" customFormat="1" ht="21.75" customHeight="1" x14ac:dyDescent="0.25">
      <c r="A15" s="13"/>
      <c r="B15" s="12"/>
      <c r="C15" s="6"/>
      <c r="D15" s="6"/>
      <c r="E15" s="14"/>
      <c r="F15" s="16"/>
      <c r="G15" s="6"/>
      <c r="H15" s="13"/>
    </row>
    <row r="16" spans="1:10" s="2" customFormat="1" ht="21.75" customHeight="1" x14ac:dyDescent="0.25">
      <c r="A16" s="13">
        <v>6</v>
      </c>
      <c r="B16" s="12" t="s">
        <v>21</v>
      </c>
      <c r="C16" s="6" t="s">
        <v>29</v>
      </c>
      <c r="D16" s="6" t="s">
        <v>15</v>
      </c>
      <c r="E16" s="14">
        <v>1810</v>
      </c>
      <c r="F16" s="16" t="s">
        <v>183</v>
      </c>
      <c r="G16" s="17" t="s">
        <v>184</v>
      </c>
      <c r="H16" s="13">
        <v>1</v>
      </c>
    </row>
    <row r="17" spans="1:9" s="2" customFormat="1" ht="20.25" x14ac:dyDescent="0.25">
      <c r="A17" s="13"/>
      <c r="B17" s="12"/>
      <c r="C17" s="6"/>
      <c r="D17" s="6"/>
      <c r="E17" s="14"/>
      <c r="F17" s="16"/>
      <c r="G17" s="6"/>
      <c r="H17" s="13"/>
    </row>
    <row r="18" spans="1:9" s="2" customFormat="1" ht="20.25" x14ac:dyDescent="0.25">
      <c r="A18" s="13">
        <v>7</v>
      </c>
      <c r="B18" s="12" t="s">
        <v>21</v>
      </c>
      <c r="C18" s="6" t="s">
        <v>29</v>
      </c>
      <c r="D18" s="6" t="s">
        <v>14</v>
      </c>
      <c r="E18" s="14">
        <v>2410</v>
      </c>
      <c r="F18" s="16" t="s">
        <v>183</v>
      </c>
      <c r="G18" s="17" t="s">
        <v>185</v>
      </c>
      <c r="H18" s="13">
        <v>1</v>
      </c>
    </row>
    <row r="19" spans="1:9" s="2" customFormat="1" ht="20.25" x14ac:dyDescent="0.25">
      <c r="A19" s="13"/>
      <c r="B19" s="12"/>
      <c r="C19" s="6"/>
      <c r="D19" s="6"/>
      <c r="E19" s="14"/>
      <c r="F19" s="16"/>
      <c r="G19" s="6"/>
      <c r="H19" s="13"/>
    </row>
    <row r="20" spans="1:9" s="2" customFormat="1" ht="20.25" x14ac:dyDescent="0.25">
      <c r="A20" s="13">
        <v>8</v>
      </c>
      <c r="B20" s="12" t="s">
        <v>203</v>
      </c>
      <c r="C20" s="6" t="s">
        <v>204</v>
      </c>
      <c r="D20" s="6" t="s">
        <v>15</v>
      </c>
      <c r="E20" s="14">
        <v>1250</v>
      </c>
      <c r="F20" s="16" t="s">
        <v>183</v>
      </c>
      <c r="G20" s="17" t="s">
        <v>186</v>
      </c>
      <c r="H20" s="13">
        <v>1</v>
      </c>
      <c r="I20" s="18" t="e">
        <f>E6+E8+E10+E12+E14+#REF!+E16+E20</f>
        <v>#REF!</v>
      </c>
    </row>
    <row r="21" spans="1:9" s="2" customFormat="1" ht="20.25" x14ac:dyDescent="0.25">
      <c r="A21" s="13"/>
      <c r="B21" s="12"/>
      <c r="C21" s="6"/>
      <c r="D21" s="6"/>
      <c r="E21" s="14"/>
      <c r="F21" s="16"/>
      <c r="G21" s="6"/>
      <c r="H21" s="13"/>
    </row>
    <row r="22" spans="1:9" s="2" customFormat="1" ht="20.25" x14ac:dyDescent="0.25">
      <c r="A22" s="30"/>
      <c r="B22" s="12"/>
      <c r="C22" s="6"/>
      <c r="D22" s="6"/>
      <c r="E22" s="14"/>
      <c r="F22" s="16"/>
      <c r="G22" s="6"/>
      <c r="H22" s="30"/>
    </row>
    <row r="23" spans="1:9" s="1" customFormat="1" ht="20.25" x14ac:dyDescent="0.25">
      <c r="A23" s="48" t="s">
        <v>0</v>
      </c>
      <c r="B23" s="50" t="s">
        <v>2</v>
      </c>
      <c r="C23" s="51" t="s">
        <v>3</v>
      </c>
      <c r="D23" s="52" t="s">
        <v>4</v>
      </c>
      <c r="E23" s="53" t="s">
        <v>7</v>
      </c>
      <c r="F23" s="54" t="s">
        <v>8</v>
      </c>
      <c r="G23" s="54"/>
      <c r="H23" s="55" t="s">
        <v>5</v>
      </c>
    </row>
    <row r="24" spans="1:9" s="2" customFormat="1" ht="20.25" x14ac:dyDescent="0.25">
      <c r="A24" s="49"/>
      <c r="B24" s="50"/>
      <c r="C24" s="51"/>
      <c r="D24" s="52"/>
      <c r="E24" s="53"/>
      <c r="F24" s="26" t="s">
        <v>6</v>
      </c>
      <c r="G24" s="26" t="s">
        <v>1</v>
      </c>
      <c r="H24" s="56"/>
    </row>
    <row r="25" spans="1:9" s="2" customFormat="1" ht="20.25" x14ac:dyDescent="0.25">
      <c r="A25" s="13">
        <v>9</v>
      </c>
      <c r="B25" s="12"/>
      <c r="C25" s="6" t="s">
        <v>187</v>
      </c>
      <c r="D25" s="6" t="s">
        <v>188</v>
      </c>
      <c r="E25" s="14">
        <v>300</v>
      </c>
      <c r="F25" s="16" t="s">
        <v>183</v>
      </c>
      <c r="G25" s="17" t="s">
        <v>189</v>
      </c>
      <c r="H25" s="13">
        <v>1</v>
      </c>
    </row>
    <row r="26" spans="1:9" s="2" customFormat="1" ht="20.25" x14ac:dyDescent="0.25">
      <c r="A26" s="13"/>
      <c r="B26" s="12"/>
      <c r="C26" s="11"/>
      <c r="D26" s="9"/>
      <c r="E26" s="5"/>
      <c r="F26" s="7"/>
      <c r="G26" s="6"/>
      <c r="H26" s="8"/>
    </row>
    <row r="27" spans="1:9" s="2" customFormat="1" ht="20.25" x14ac:dyDescent="0.25">
      <c r="A27" s="13">
        <v>10</v>
      </c>
      <c r="B27" s="12" t="s">
        <v>11</v>
      </c>
      <c r="C27" s="6" t="s">
        <v>44</v>
      </c>
      <c r="D27" s="6" t="s">
        <v>25</v>
      </c>
      <c r="E27" s="14">
        <v>3468</v>
      </c>
      <c r="F27" s="16" t="s">
        <v>190</v>
      </c>
      <c r="G27" s="6" t="s">
        <v>191</v>
      </c>
      <c r="H27" s="13">
        <v>1</v>
      </c>
    </row>
    <row r="28" spans="1:9" s="2" customFormat="1" ht="20.25" x14ac:dyDescent="0.25">
      <c r="A28" s="13"/>
      <c r="B28" s="12"/>
      <c r="C28" s="6"/>
      <c r="D28" s="6"/>
      <c r="E28" s="14"/>
      <c r="F28" s="16"/>
      <c r="G28" s="6"/>
      <c r="H28" s="8"/>
    </row>
    <row r="29" spans="1:9" s="2" customFormat="1" ht="20.25" x14ac:dyDescent="0.25">
      <c r="A29" s="13">
        <v>11</v>
      </c>
      <c r="B29" s="12" t="s">
        <v>11</v>
      </c>
      <c r="C29" s="6" t="s">
        <v>44</v>
      </c>
      <c r="D29" s="6" t="s">
        <v>28</v>
      </c>
      <c r="E29" s="14">
        <v>400</v>
      </c>
      <c r="F29" s="16" t="s">
        <v>190</v>
      </c>
      <c r="G29" s="6" t="s">
        <v>191</v>
      </c>
      <c r="H29" s="13">
        <v>1</v>
      </c>
    </row>
    <row r="30" spans="1:9" s="2" customFormat="1" ht="20.25" x14ac:dyDescent="0.25">
      <c r="A30" s="13"/>
      <c r="B30" s="12"/>
      <c r="C30" s="6"/>
      <c r="D30" s="6"/>
      <c r="E30" s="14"/>
      <c r="F30" s="16"/>
      <c r="G30" s="6"/>
      <c r="H30" s="8"/>
    </row>
    <row r="31" spans="1:9" s="2" customFormat="1" ht="20.25" x14ac:dyDescent="0.25">
      <c r="A31" s="13">
        <v>12</v>
      </c>
      <c r="B31" s="12" t="s">
        <v>11</v>
      </c>
      <c r="C31" s="6" t="s">
        <v>44</v>
      </c>
      <c r="D31" s="6" t="s">
        <v>24</v>
      </c>
      <c r="E31" s="14">
        <v>250</v>
      </c>
      <c r="F31" s="16" t="s">
        <v>190</v>
      </c>
      <c r="G31" s="6" t="s">
        <v>191</v>
      </c>
      <c r="H31" s="13">
        <v>1</v>
      </c>
    </row>
    <row r="32" spans="1:9" s="2" customFormat="1" ht="20.25" x14ac:dyDescent="0.25">
      <c r="A32" s="13"/>
      <c r="B32" s="12"/>
      <c r="C32" s="11"/>
      <c r="D32" s="9"/>
      <c r="E32" s="5"/>
      <c r="F32" s="7"/>
      <c r="G32" s="6"/>
      <c r="H32" s="8"/>
    </row>
    <row r="33" spans="1:8" s="2" customFormat="1" ht="20.25" x14ac:dyDescent="0.25">
      <c r="A33" s="13">
        <v>13</v>
      </c>
      <c r="B33" s="12" t="s">
        <v>203</v>
      </c>
      <c r="C33" s="6" t="s">
        <v>204</v>
      </c>
      <c r="D33" s="6" t="s">
        <v>15</v>
      </c>
      <c r="E33" s="14">
        <v>3900</v>
      </c>
      <c r="F33" s="16"/>
      <c r="G33" s="17" t="s">
        <v>192</v>
      </c>
      <c r="H33" s="13">
        <v>1</v>
      </c>
    </row>
    <row r="34" spans="1:8" s="2" customFormat="1" ht="20.25" x14ac:dyDescent="0.25">
      <c r="A34" s="13"/>
      <c r="B34" s="12"/>
      <c r="C34" s="6"/>
      <c r="D34" s="6"/>
      <c r="E34" s="14"/>
      <c r="F34" s="16"/>
      <c r="G34" s="6"/>
      <c r="H34" s="13"/>
    </row>
    <row r="35" spans="1:8" s="2" customFormat="1" ht="20.25" x14ac:dyDescent="0.25">
      <c r="A35" s="13">
        <v>14</v>
      </c>
      <c r="B35" s="12" t="s">
        <v>121</v>
      </c>
      <c r="C35" s="17" t="s">
        <v>88</v>
      </c>
      <c r="D35" s="6" t="s">
        <v>193</v>
      </c>
      <c r="E35" s="14">
        <v>3745</v>
      </c>
      <c r="F35" s="16" t="s">
        <v>194</v>
      </c>
      <c r="G35" s="17" t="s">
        <v>195</v>
      </c>
      <c r="H35" s="13">
        <v>1</v>
      </c>
    </row>
    <row r="36" spans="1:8" s="2" customFormat="1" ht="20.25" x14ac:dyDescent="0.25">
      <c r="A36" s="13"/>
      <c r="B36" s="12"/>
      <c r="C36" s="6"/>
      <c r="D36" s="6"/>
      <c r="E36" s="14"/>
      <c r="F36" s="16"/>
      <c r="G36" s="6"/>
      <c r="H36" s="13"/>
    </row>
    <row r="37" spans="1:8" ht="20.25" x14ac:dyDescent="0.2">
      <c r="A37" s="13">
        <v>15</v>
      </c>
      <c r="B37" s="12" t="s">
        <v>168</v>
      </c>
      <c r="C37" s="11" t="s">
        <v>196</v>
      </c>
      <c r="D37" s="10" t="s">
        <v>197</v>
      </c>
      <c r="E37" s="5">
        <v>1505</v>
      </c>
      <c r="F37" s="16" t="s">
        <v>198</v>
      </c>
      <c r="G37" s="17" t="s">
        <v>199</v>
      </c>
      <c r="H37" s="13">
        <v>1</v>
      </c>
    </row>
    <row r="38" spans="1:8" ht="20.25" x14ac:dyDescent="0.2">
      <c r="A38" s="13"/>
      <c r="B38" s="12"/>
      <c r="C38" s="6"/>
      <c r="D38" s="6"/>
      <c r="E38" s="14"/>
      <c r="F38" s="16"/>
      <c r="G38" s="6"/>
      <c r="H38" s="13"/>
    </row>
    <row r="39" spans="1:8" ht="20.25" x14ac:dyDescent="0.2">
      <c r="A39" s="13">
        <v>16</v>
      </c>
      <c r="B39" s="12" t="s">
        <v>202</v>
      </c>
      <c r="C39" s="6" t="s">
        <v>200</v>
      </c>
      <c r="D39" s="6" t="s">
        <v>201</v>
      </c>
      <c r="E39" s="14">
        <v>4000</v>
      </c>
      <c r="F39" s="16"/>
      <c r="G39" s="6"/>
      <c r="H39" s="13">
        <v>4</v>
      </c>
    </row>
    <row r="40" spans="1:8" ht="20.25" x14ac:dyDescent="0.2">
      <c r="A40" s="13"/>
      <c r="B40" s="12"/>
      <c r="C40" s="6"/>
      <c r="D40" s="6"/>
      <c r="E40" s="14"/>
      <c r="F40" s="16"/>
      <c r="G40" s="6"/>
      <c r="H40" s="13"/>
    </row>
    <row r="41" spans="1:8" x14ac:dyDescent="0.2">
      <c r="A41" s="20" t="s">
        <v>22</v>
      </c>
      <c r="B41" s="60" t="str">
        <f>BAHTTEXT(E41)</f>
        <v>สามหมื่นหนึ่งพันเจ็ดร้อยสามสิบเอ็ดบาทถ้วน</v>
      </c>
      <c r="C41" s="61"/>
      <c r="D41" s="62"/>
      <c r="E41" s="22">
        <f>E6+E8+E10+E12+E14+E16+E18+E20+E25+E27+E29+E31+E33+E35+E37+E39</f>
        <v>31731</v>
      </c>
      <c r="F41" s="20"/>
      <c r="G41" s="21"/>
      <c r="H41" s="21"/>
    </row>
    <row r="45" spans="1:8" x14ac:dyDescent="0.2">
      <c r="D45" s="15"/>
    </row>
    <row r="85" spans="1:8" s="2" customFormat="1" ht="15" x14ac:dyDescent="0.25">
      <c r="A85" s="15"/>
      <c r="B85"/>
      <c r="C85"/>
      <c r="D85"/>
      <c r="E85"/>
      <c r="F85" s="15"/>
      <c r="G85"/>
      <c r="H85"/>
    </row>
    <row r="86" spans="1:8" s="2" customFormat="1" ht="15" x14ac:dyDescent="0.25">
      <c r="A86" s="15"/>
      <c r="B86"/>
      <c r="C86"/>
      <c r="D86"/>
      <c r="E86"/>
      <c r="F86" s="15"/>
      <c r="G86"/>
      <c r="H86"/>
    </row>
    <row r="87" spans="1:8" s="2" customFormat="1" ht="15" x14ac:dyDescent="0.25">
      <c r="A87" s="15"/>
      <c r="B87"/>
      <c r="C87"/>
      <c r="D87"/>
      <c r="E87"/>
      <c r="F87" s="15"/>
      <c r="G87"/>
      <c r="H87"/>
    </row>
    <row r="88" spans="1:8" s="2" customFormat="1" ht="15" x14ac:dyDescent="0.25">
      <c r="A88" s="15"/>
      <c r="B88"/>
      <c r="C88"/>
      <c r="D88"/>
      <c r="E88"/>
      <c r="F88" s="15"/>
      <c r="G88"/>
      <c r="H88"/>
    </row>
    <row r="89" spans="1:8" s="2" customFormat="1" ht="15" x14ac:dyDescent="0.25">
      <c r="A89" s="15"/>
      <c r="B89"/>
      <c r="C89"/>
      <c r="D89"/>
      <c r="E89"/>
      <c r="F89" s="15"/>
      <c r="G89"/>
      <c r="H89"/>
    </row>
    <row r="90" spans="1:8" s="1" customFormat="1" ht="15" x14ac:dyDescent="0.25">
      <c r="A90" s="15"/>
      <c r="B90"/>
      <c r="C90"/>
      <c r="D90"/>
      <c r="E90"/>
      <c r="F90" s="15"/>
      <c r="G90"/>
      <c r="H90"/>
    </row>
    <row r="91" spans="1:8" s="2" customFormat="1" ht="15" x14ac:dyDescent="0.25">
      <c r="A91" s="15"/>
      <c r="B91"/>
      <c r="C91"/>
      <c r="D91"/>
      <c r="E91"/>
      <c r="F91" s="15"/>
      <c r="G91"/>
      <c r="H91"/>
    </row>
    <row r="113" spans="1:8" s="1" customFormat="1" ht="15" x14ac:dyDescent="0.25">
      <c r="A113" s="15"/>
      <c r="B113"/>
      <c r="C113"/>
      <c r="D113"/>
      <c r="E113"/>
      <c r="F113" s="15"/>
      <c r="G113"/>
      <c r="H113"/>
    </row>
    <row r="114" spans="1:8" s="2" customFormat="1" ht="15" x14ac:dyDescent="0.25">
      <c r="A114" s="15"/>
      <c r="B114"/>
      <c r="C114"/>
      <c r="D114"/>
      <c r="E114"/>
      <c r="F114" s="15"/>
      <c r="G114"/>
      <c r="H114"/>
    </row>
  </sheetData>
  <mergeCells count="18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  <mergeCell ref="B41:D41"/>
    <mergeCell ref="H23:H24"/>
    <mergeCell ref="A23:A24"/>
    <mergeCell ref="B23:B24"/>
    <mergeCell ref="C23:C24"/>
    <mergeCell ref="D23:D24"/>
    <mergeCell ref="E23:E24"/>
    <mergeCell ref="F23:G2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(1)ตค.64-ธค.64</vt:lpstr>
      <vt:lpstr>(2)ม.ค.65 - มี.ค.65</vt:lpstr>
      <vt:lpstr>(3)เมย-มิย.64</vt:lpstr>
      <vt:lpstr>(4)กค-กย.66</vt:lpstr>
      <vt:lpstr>'(4)กค-กย.66'!Print_Titles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User</cp:lastModifiedBy>
  <cp:lastPrinted>2023-10-09T07:34:22Z</cp:lastPrinted>
  <dcterms:created xsi:type="dcterms:W3CDTF">2018-08-24T10:42:58Z</dcterms:created>
  <dcterms:modified xsi:type="dcterms:W3CDTF">2023-10-11T07:29:18Z</dcterms:modified>
</cp:coreProperties>
</file>